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7515" windowHeight="6150" tabRatio="932" activeTab="1"/>
  </bookViews>
  <sheets>
    <sheet name="рег" sheetId="4" r:id="rId1"/>
    <sheet name="итог" sheetId="2" r:id="rId2"/>
    <sheet name="Дистанционная" sheetId="34" r:id="rId3"/>
    <sheet name="Скоростная" sheetId="35" r:id="rId4"/>
    <sheet name="тарелочки" sheetId="36" r:id="rId5"/>
    <sheet name="Смерть кащея" sheetId="1" r:id="rId6"/>
    <sheet name="воин в бойнице" sheetId="5" r:id="rId7"/>
    <sheet name="рыцарь с оруженосцами" sheetId="6" r:id="rId8"/>
  </sheets>
  <definedNames>
    <definedName name="_xlnm.Print_Area" localSheetId="0">рег!$A$1:$F$57</definedName>
  </definedNames>
  <calcPr calcId="125725"/>
</workbook>
</file>

<file path=xl/calcChain.xml><?xml version="1.0" encoding="utf-8"?>
<calcChain xmlns="http://schemas.openxmlformats.org/spreadsheetml/2006/main">
  <c r="Z11" i="2"/>
  <c r="Z12"/>
  <c r="Z13"/>
  <c r="Z14"/>
  <c r="Z19"/>
  <c r="Z20"/>
  <c r="Z24"/>
  <c r="Z26"/>
  <c r="Z30"/>
  <c r="Z31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Y19"/>
  <c r="Y20"/>
  <c r="W19"/>
  <c r="W20"/>
  <c r="W34"/>
  <c r="Y34" s="1"/>
  <c r="W35"/>
  <c r="Y35" s="1"/>
  <c r="W36"/>
  <c r="Y36" s="1"/>
  <c r="W37"/>
  <c r="Y37" s="1"/>
  <c r="W38"/>
  <c r="Y38" s="1"/>
  <c r="W39"/>
  <c r="Y39" s="1"/>
  <c r="W40"/>
  <c r="Y40" s="1"/>
  <c r="W41"/>
  <c r="Y41" s="1"/>
  <c r="W42"/>
  <c r="Y42" s="1"/>
  <c r="W43"/>
  <c r="Y43" s="1"/>
  <c r="W44"/>
  <c r="Y44" s="1"/>
  <c r="W45"/>
  <c r="Y45" s="1"/>
  <c r="W46"/>
  <c r="Y46" s="1"/>
  <c r="W47"/>
  <c r="Y47" s="1"/>
  <c r="W48"/>
  <c r="Y48" s="1"/>
  <c r="W49"/>
  <c r="Y49" s="1"/>
  <c r="W50"/>
  <c r="Y50" s="1"/>
  <c r="W51"/>
  <c r="Y51" s="1"/>
  <c r="W52"/>
  <c r="Y52" s="1"/>
  <c r="W53"/>
  <c r="Y53" s="1"/>
  <c r="W54"/>
  <c r="Y54" s="1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Z28" s="1"/>
  <c r="U29"/>
  <c r="Z29" s="1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T19"/>
  <c r="T20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R7"/>
  <c r="R8"/>
  <c r="R9"/>
  <c r="Z9" s="1"/>
  <c r="R10"/>
  <c r="R11"/>
  <c r="R12"/>
  <c r="R13"/>
  <c r="R14"/>
  <c r="R15"/>
  <c r="R16"/>
  <c r="R17"/>
  <c r="R18"/>
  <c r="Z18" s="1"/>
  <c r="R19"/>
  <c r="R20"/>
  <c r="R21"/>
  <c r="Z21" s="1"/>
  <c r="R22"/>
  <c r="R23"/>
  <c r="R24"/>
  <c r="R25"/>
  <c r="Z25" s="1"/>
  <c r="R26"/>
  <c r="R27"/>
  <c r="R28"/>
  <c r="R29"/>
  <c r="R30"/>
  <c r="R31"/>
  <c r="R32"/>
  <c r="R33"/>
  <c r="Z33" s="1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Q13"/>
  <c r="Q19"/>
  <c r="Q20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N19"/>
  <c r="N20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L19"/>
  <c r="L20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G7"/>
  <c r="Z7" s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F19"/>
  <c r="F20"/>
  <c r="F29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U32" i="6"/>
  <c r="T32" i="2" s="1"/>
  <c r="U33" i="6"/>
  <c r="T33" i="2" s="1"/>
  <c r="U34" i="6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U32" i="5"/>
  <c r="Q32" i="2" s="1"/>
  <c r="U33" i="5"/>
  <c r="Q33" i="2" s="1"/>
  <c r="U34" i="5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W32" i="1"/>
  <c r="N32" i="2" s="1"/>
  <c r="W33" i="1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W29" i="36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29"/>
  <c r="B30"/>
  <c r="B31"/>
  <c r="B32"/>
  <c r="W32" i="35"/>
  <c r="F32" i="2" s="1"/>
  <c r="W33" i="35"/>
  <c r="F33" i="2" s="1"/>
  <c r="W34" i="35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U32" i="34"/>
  <c r="C32" i="2" s="1"/>
  <c r="U33" i="34"/>
  <c r="C33" i="2" s="1"/>
  <c r="U34" i="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33" i="2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W33" l="1"/>
  <c r="Z27"/>
  <c r="L33"/>
  <c r="L32"/>
  <c r="Z32"/>
  <c r="W32"/>
  <c r="Z23"/>
  <c r="Z22"/>
  <c r="Z17"/>
  <c r="Z8"/>
  <c r="Y33" l="1"/>
  <c r="Y32"/>
  <c r="U6" i="6" l="1"/>
  <c r="U7"/>
  <c r="T7" i="2" s="1"/>
  <c r="U8" i="6"/>
  <c r="T8" i="2" s="1"/>
  <c r="U9" i="6"/>
  <c r="T9" i="2" s="1"/>
  <c r="U10" i="6"/>
  <c r="T10" i="2" s="1"/>
  <c r="U11" i="6"/>
  <c r="T11" i="2" s="1"/>
  <c r="U12" i="6"/>
  <c r="T12" i="2" s="1"/>
  <c r="U13" i="6"/>
  <c r="T13" i="2" s="1"/>
  <c r="W13" s="1"/>
  <c r="U14" i="6"/>
  <c r="T14" i="2" s="1"/>
  <c r="U15" i="6"/>
  <c r="T15" i="2" s="1"/>
  <c r="U16" i="6"/>
  <c r="T16" i="2" s="1"/>
  <c r="U17" i="6"/>
  <c r="T17" i="2" s="1"/>
  <c r="U18" i="6"/>
  <c r="T18" i="2" s="1"/>
  <c r="U19" i="6"/>
  <c r="U20"/>
  <c r="U21"/>
  <c r="T21" i="2" s="1"/>
  <c r="U22" i="6"/>
  <c r="T22" i="2" s="1"/>
  <c r="U23" i="6"/>
  <c r="T23" i="2" s="1"/>
  <c r="U24" i="6"/>
  <c r="T24" i="2" s="1"/>
  <c r="U25" i="6"/>
  <c r="T25" i="2" s="1"/>
  <c r="U26" i="6"/>
  <c r="T26" i="2" s="1"/>
  <c r="U27" i="6"/>
  <c r="T27" i="2" s="1"/>
  <c r="U28" i="6"/>
  <c r="T28" i="2" s="1"/>
  <c r="U29" i="6"/>
  <c r="T29" i="2" s="1"/>
  <c r="U30" i="6"/>
  <c r="T30" i="2" s="1"/>
  <c r="U31" i="6"/>
  <c r="T31" i="2" s="1"/>
  <c r="U5" i="6"/>
  <c r="T5" i="2" s="1"/>
  <c r="U6" i="5"/>
  <c r="Q6" i="2" s="1"/>
  <c r="U7" i="5"/>
  <c r="Q7" i="2" s="1"/>
  <c r="U8" i="5"/>
  <c r="Q8" i="2" s="1"/>
  <c r="U9" i="5"/>
  <c r="Q9" i="2" s="1"/>
  <c r="U10" i="5"/>
  <c r="Q10" i="2" s="1"/>
  <c r="U11" i="5"/>
  <c r="Q11" i="2" s="1"/>
  <c r="U12" i="5"/>
  <c r="Q12" i="2" s="1"/>
  <c r="U13" i="5"/>
  <c r="U14"/>
  <c r="Q14" i="2" s="1"/>
  <c r="U15" i="5"/>
  <c r="Q15" i="2" s="1"/>
  <c r="U16" i="5"/>
  <c r="Q16" i="2" s="1"/>
  <c r="U17" i="5"/>
  <c r="Q17" i="2" s="1"/>
  <c r="U18" i="5"/>
  <c r="Q18" i="2" s="1"/>
  <c r="U19" i="5"/>
  <c r="U20"/>
  <c r="U21"/>
  <c r="Q21" i="2" s="1"/>
  <c r="U22" i="5"/>
  <c r="Q22" i="2" s="1"/>
  <c r="U23" i="5"/>
  <c r="Q23" i="2" s="1"/>
  <c r="U24" i="5"/>
  <c r="Q24" i="2" s="1"/>
  <c r="U25" i="5"/>
  <c r="Q25" i="2" s="1"/>
  <c r="U26" i="5"/>
  <c r="Q26" i="2" s="1"/>
  <c r="U27" i="5"/>
  <c r="Q27" i="2" s="1"/>
  <c r="U28" i="5"/>
  <c r="Q28" i="2" s="1"/>
  <c r="U29" i="5"/>
  <c r="Q29" i="2" s="1"/>
  <c r="U30" i="5"/>
  <c r="Q30" i="2" s="1"/>
  <c r="U31" i="5"/>
  <c r="Q31" i="2" s="1"/>
  <c r="U5" i="5"/>
  <c r="Q5" i="2" s="1"/>
  <c r="W6" i="1"/>
  <c r="N6" i="2" s="1"/>
  <c r="W7" i="1"/>
  <c r="N7" i="2" s="1"/>
  <c r="W8" i="1"/>
  <c r="N8" i="2" s="1"/>
  <c r="W9" i="1"/>
  <c r="N9" i="2" s="1"/>
  <c r="W10" i="1"/>
  <c r="N10" i="2" s="1"/>
  <c r="W11" i="1"/>
  <c r="N11" i="2" s="1"/>
  <c r="W12" i="1"/>
  <c r="N12" i="2" s="1"/>
  <c r="W13" i="1"/>
  <c r="N13" i="2" s="1"/>
  <c r="W14" i="1"/>
  <c r="N14" i="2" s="1"/>
  <c r="W15" i="1"/>
  <c r="N15" i="2" s="1"/>
  <c r="W16" i="1"/>
  <c r="N16" i="2" s="1"/>
  <c r="W17" i="1"/>
  <c r="N17" i="2" s="1"/>
  <c r="W18" i="1"/>
  <c r="N18" i="2" s="1"/>
  <c r="W19" i="1"/>
  <c r="W20"/>
  <c r="W21"/>
  <c r="N21" i="2" s="1"/>
  <c r="W22" i="1"/>
  <c r="N22" i="2" s="1"/>
  <c r="W23" i="1"/>
  <c r="N23" i="2" s="1"/>
  <c r="W24" i="1"/>
  <c r="N24" i="2" s="1"/>
  <c r="W25" i="1"/>
  <c r="N25" i="2" s="1"/>
  <c r="W26" i="1"/>
  <c r="N26" i="2" s="1"/>
  <c r="W27" i="1"/>
  <c r="N27" i="2" s="1"/>
  <c r="W28" i="1"/>
  <c r="N28" i="2" s="1"/>
  <c r="W29" i="1"/>
  <c r="N29" i="2" s="1"/>
  <c r="W30" i="1"/>
  <c r="N30" i="2" s="1"/>
  <c r="W31" i="1"/>
  <c r="N31" i="2" s="1"/>
  <c r="W5" i="1"/>
  <c r="W6" i="3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5"/>
  <c r="I5" i="2" s="1"/>
  <c r="W6" i="35"/>
  <c r="W7"/>
  <c r="F7" i="2" s="1"/>
  <c r="W8" i="35"/>
  <c r="F8" i="2" s="1"/>
  <c r="W9" i="35"/>
  <c r="F9" i="2" s="1"/>
  <c r="W10" i="35"/>
  <c r="F10" i="2" s="1"/>
  <c r="W11" i="35"/>
  <c r="F11" i="2" s="1"/>
  <c r="W12" i="35"/>
  <c r="F12" i="2" s="1"/>
  <c r="W13" i="35"/>
  <c r="F13" i="2" s="1"/>
  <c r="W14" i="35"/>
  <c r="F14" i="2" s="1"/>
  <c r="W15" i="35"/>
  <c r="F15" i="2" s="1"/>
  <c r="W16" i="35"/>
  <c r="F16" i="2" s="1"/>
  <c r="W17" i="35"/>
  <c r="F17" i="2" s="1"/>
  <c r="W18" i="35"/>
  <c r="F18" i="2" s="1"/>
  <c r="W19" i="35"/>
  <c r="W20"/>
  <c r="W21"/>
  <c r="F21" i="2" s="1"/>
  <c r="W22" i="35"/>
  <c r="F22" i="2" s="1"/>
  <c r="W23" i="35"/>
  <c r="F23" i="2" s="1"/>
  <c r="W24" i="35"/>
  <c r="F24" i="2" s="1"/>
  <c r="W25" i="35"/>
  <c r="F25" i="2" s="1"/>
  <c r="W26" i="35"/>
  <c r="F26" i="2" s="1"/>
  <c r="W27" i="35"/>
  <c r="F27" i="2" s="1"/>
  <c r="W28" i="35"/>
  <c r="F28" i="2" s="1"/>
  <c r="W29" i="35"/>
  <c r="W30"/>
  <c r="F30" i="2" s="1"/>
  <c r="W31" i="35"/>
  <c r="F31" i="2" s="1"/>
  <c r="W5" i="35"/>
  <c r="U6" i="34"/>
  <c r="U7"/>
  <c r="C7" i="2" s="1"/>
  <c r="U8" i="34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C27" i="2" s="1"/>
  <c r="U28" i="34"/>
  <c r="C28" i="2" s="1"/>
  <c r="U29" i="34"/>
  <c r="C29" i="2" s="1"/>
  <c r="L29" s="1"/>
  <c r="U30" i="34"/>
  <c r="C30" i="2" s="1"/>
  <c r="U31" i="34"/>
  <c r="C31" i="2" s="1"/>
  <c r="U5" i="34"/>
  <c r="T6" i="2"/>
  <c r="U6"/>
  <c r="U5"/>
  <c r="R6"/>
  <c r="R5"/>
  <c r="O6"/>
  <c r="O5"/>
  <c r="J6"/>
  <c r="J5"/>
  <c r="I6"/>
  <c r="G6"/>
  <c r="G5"/>
  <c r="D6"/>
  <c r="D7"/>
  <c r="D8"/>
  <c r="D9"/>
  <c r="D10"/>
  <c r="Z10" s="1"/>
  <c r="D11"/>
  <c r="D12"/>
  <c r="D13"/>
  <c r="D14"/>
  <c r="D15"/>
  <c r="Z15" s="1"/>
  <c r="D16"/>
  <c r="Z16" s="1"/>
  <c r="D17"/>
  <c r="D18"/>
  <c r="D19"/>
  <c r="D20"/>
  <c r="D21"/>
  <c r="D22"/>
  <c r="D23"/>
  <c r="D24"/>
  <c r="D25"/>
  <c r="D5"/>
  <c r="N5"/>
  <c r="B31" i="5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31" i="6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31" i="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28" i="36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14" i="34"/>
  <c r="L31" i="2" l="1"/>
  <c r="L30"/>
  <c r="L28"/>
  <c r="L27"/>
  <c r="L7"/>
  <c r="P10"/>
  <c r="P14"/>
  <c r="P18"/>
  <c r="P22"/>
  <c r="P26"/>
  <c r="P30"/>
  <c r="P34"/>
  <c r="P38"/>
  <c r="P42"/>
  <c r="P46"/>
  <c r="P50"/>
  <c r="P54"/>
  <c r="P11"/>
  <c r="P19"/>
  <c r="P27"/>
  <c r="P35"/>
  <c r="P43"/>
  <c r="P51"/>
  <c r="P9"/>
  <c r="P13"/>
  <c r="P17"/>
  <c r="P21"/>
  <c r="P25"/>
  <c r="P29"/>
  <c r="P33"/>
  <c r="P37"/>
  <c r="P41"/>
  <c r="P45"/>
  <c r="P49"/>
  <c r="P53"/>
  <c r="P8"/>
  <c r="P12"/>
  <c r="P16"/>
  <c r="P20"/>
  <c r="P24"/>
  <c r="P28"/>
  <c r="P32"/>
  <c r="P36"/>
  <c r="P40"/>
  <c r="P44"/>
  <c r="P48"/>
  <c r="P52"/>
  <c r="P7"/>
  <c r="P15"/>
  <c r="P23"/>
  <c r="P31"/>
  <c r="P39"/>
  <c r="P47"/>
  <c r="W30"/>
  <c r="W28"/>
  <c r="W26"/>
  <c r="W25"/>
  <c r="W24"/>
  <c r="W22"/>
  <c r="W21"/>
  <c r="W17"/>
  <c r="W7"/>
  <c r="W12"/>
  <c r="W11"/>
  <c r="W10"/>
  <c r="W9"/>
  <c r="W8"/>
  <c r="W15"/>
  <c r="W31"/>
  <c r="Y31" s="1"/>
  <c r="W29"/>
  <c r="Y29" s="1"/>
  <c r="W27"/>
  <c r="W23"/>
  <c r="W18"/>
  <c r="W16"/>
  <c r="W14"/>
  <c r="S7"/>
  <c r="S11"/>
  <c r="S15"/>
  <c r="S19"/>
  <c r="S23"/>
  <c r="S27"/>
  <c r="S31"/>
  <c r="S35"/>
  <c r="S39"/>
  <c r="S43"/>
  <c r="S47"/>
  <c r="S51"/>
  <c r="S13"/>
  <c r="S21"/>
  <c r="S29"/>
  <c r="S37"/>
  <c r="S45"/>
  <c r="S53"/>
  <c r="S8"/>
  <c r="S16"/>
  <c r="S24"/>
  <c r="S32"/>
  <c r="S40"/>
  <c r="S48"/>
  <c r="S10"/>
  <c r="S14"/>
  <c r="S18"/>
  <c r="S22"/>
  <c r="S26"/>
  <c r="S30"/>
  <c r="S34"/>
  <c r="S38"/>
  <c r="S42"/>
  <c r="S46"/>
  <c r="S50"/>
  <c r="S54"/>
  <c r="S9"/>
  <c r="S17"/>
  <c r="S25"/>
  <c r="S33"/>
  <c r="S41"/>
  <c r="S49"/>
  <c r="S12"/>
  <c r="S20"/>
  <c r="S28"/>
  <c r="S36"/>
  <c r="S44"/>
  <c r="S52"/>
  <c r="V10"/>
  <c r="V14"/>
  <c r="V18"/>
  <c r="V22"/>
  <c r="V26"/>
  <c r="V30"/>
  <c r="V34"/>
  <c r="V38"/>
  <c r="V42"/>
  <c r="V46"/>
  <c r="V50"/>
  <c r="V54"/>
  <c r="V13"/>
  <c r="V21"/>
  <c r="V29"/>
  <c r="V37"/>
  <c r="V45"/>
  <c r="V53"/>
  <c r="V12"/>
  <c r="V20"/>
  <c r="V28"/>
  <c r="V36"/>
  <c r="V44"/>
  <c r="V52"/>
  <c r="V7"/>
  <c r="V11"/>
  <c r="V15"/>
  <c r="V19"/>
  <c r="V23"/>
  <c r="V27"/>
  <c r="V31"/>
  <c r="V35"/>
  <c r="V39"/>
  <c r="V43"/>
  <c r="V47"/>
  <c r="V51"/>
  <c r="V9"/>
  <c r="V17"/>
  <c r="V25"/>
  <c r="V33"/>
  <c r="V41"/>
  <c r="V49"/>
  <c r="V8"/>
  <c r="V16"/>
  <c r="V24"/>
  <c r="V32"/>
  <c r="V40"/>
  <c r="V48"/>
  <c r="S5"/>
  <c r="Z6"/>
  <c r="P5"/>
  <c r="P6"/>
  <c r="Z5"/>
  <c r="V5"/>
  <c r="K5"/>
  <c r="K6"/>
  <c r="S6"/>
  <c r="W5"/>
  <c r="W6"/>
  <c r="V6"/>
  <c r="B6" i="35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5"/>
  <c r="B6" i="34"/>
  <c r="B7"/>
  <c r="B8"/>
  <c r="B9"/>
  <c r="B10"/>
  <c r="B11"/>
  <c r="B12"/>
  <c r="B13"/>
  <c r="B15"/>
  <c r="B16"/>
  <c r="B17"/>
  <c r="B18"/>
  <c r="B19"/>
  <c r="B20"/>
  <c r="B21"/>
  <c r="B22"/>
  <c r="B23"/>
  <c r="B24"/>
  <c r="B25"/>
  <c r="B26"/>
  <c r="B27"/>
  <c r="B28"/>
  <c r="B29"/>
  <c r="B30"/>
  <c r="B31"/>
  <c r="B5"/>
  <c r="F6" i="2"/>
  <c r="F5"/>
  <c r="C26"/>
  <c r="L26" s="1"/>
  <c r="C25"/>
  <c r="L25" s="1"/>
  <c r="C24"/>
  <c r="L24" s="1"/>
  <c r="C23"/>
  <c r="L23" s="1"/>
  <c r="C22"/>
  <c r="L22" s="1"/>
  <c r="C21"/>
  <c r="L21" s="1"/>
  <c r="C20"/>
  <c r="C19"/>
  <c r="C18"/>
  <c r="L18" s="1"/>
  <c r="C17"/>
  <c r="L17" s="1"/>
  <c r="C16"/>
  <c r="L16" s="1"/>
  <c r="C15"/>
  <c r="L15" s="1"/>
  <c r="C14"/>
  <c r="L14" s="1"/>
  <c r="C13"/>
  <c r="L13" s="1"/>
  <c r="Y13" s="1"/>
  <c r="C12"/>
  <c r="L12" s="1"/>
  <c r="C11"/>
  <c r="L11" s="1"/>
  <c r="C10"/>
  <c r="L10" s="1"/>
  <c r="C9"/>
  <c r="L9" s="1"/>
  <c r="C8"/>
  <c r="L8" s="1"/>
  <c r="C6"/>
  <c r="C5"/>
  <c r="Y30" l="1"/>
  <c r="Y28"/>
  <c r="Y27"/>
  <c r="Y26"/>
  <c r="Y25"/>
  <c r="Y24"/>
  <c r="Y23"/>
  <c r="Y22"/>
  <c r="Y21"/>
  <c r="Y18"/>
  <c r="Y17"/>
  <c r="Y16"/>
  <c r="Y15"/>
  <c r="Y14"/>
  <c r="Y12"/>
  <c r="Y11"/>
  <c r="Y10"/>
  <c r="Y9"/>
  <c r="Y8"/>
  <c r="Y7"/>
  <c r="E10"/>
  <c r="E14"/>
  <c r="E18"/>
  <c r="E22"/>
  <c r="E26"/>
  <c r="E30"/>
  <c r="E34"/>
  <c r="E38"/>
  <c r="E42"/>
  <c r="E46"/>
  <c r="E50"/>
  <c r="E54"/>
  <c r="E12"/>
  <c r="E20"/>
  <c r="E28"/>
  <c r="E32"/>
  <c r="E40"/>
  <c r="E48"/>
  <c r="E11"/>
  <c r="E19"/>
  <c r="E27"/>
  <c r="E31"/>
  <c r="E39"/>
  <c r="E47"/>
  <c r="E9"/>
  <c r="E13"/>
  <c r="E17"/>
  <c r="E21"/>
  <c r="E25"/>
  <c r="E29"/>
  <c r="E33"/>
  <c r="E37"/>
  <c r="E41"/>
  <c r="E45"/>
  <c r="E49"/>
  <c r="E53"/>
  <c r="E8"/>
  <c r="E16"/>
  <c r="E24"/>
  <c r="E36"/>
  <c r="E44"/>
  <c r="E52"/>
  <c r="E7"/>
  <c r="E15"/>
  <c r="E23"/>
  <c r="E35"/>
  <c r="E43"/>
  <c r="E51"/>
  <c r="H9"/>
  <c r="H13"/>
  <c r="H17"/>
  <c r="H21"/>
  <c r="H25"/>
  <c r="H29"/>
  <c r="H33"/>
  <c r="H37"/>
  <c r="H41"/>
  <c r="H45"/>
  <c r="H49"/>
  <c r="H53"/>
  <c r="H12"/>
  <c r="H20"/>
  <c r="H28"/>
  <c r="H36"/>
  <c r="H44"/>
  <c r="H52"/>
  <c r="H7"/>
  <c r="H15"/>
  <c r="H23"/>
  <c r="H31"/>
  <c r="H39"/>
  <c r="H47"/>
  <c r="H10"/>
  <c r="H14"/>
  <c r="H18"/>
  <c r="H22"/>
  <c r="H26"/>
  <c r="H30"/>
  <c r="H34"/>
  <c r="H38"/>
  <c r="H42"/>
  <c r="H46"/>
  <c r="H50"/>
  <c r="H54"/>
  <c r="H8"/>
  <c r="H16"/>
  <c r="H24"/>
  <c r="H32"/>
  <c r="H40"/>
  <c r="H48"/>
  <c r="H11"/>
  <c r="H19"/>
  <c r="H27"/>
  <c r="H35"/>
  <c r="H43"/>
  <c r="H51"/>
  <c r="X10"/>
  <c r="X14"/>
  <c r="X18"/>
  <c r="X22"/>
  <c r="X26"/>
  <c r="X30"/>
  <c r="X34"/>
  <c r="X38"/>
  <c r="X42"/>
  <c r="X46"/>
  <c r="X50"/>
  <c r="X54"/>
  <c r="X9"/>
  <c r="X17"/>
  <c r="X29"/>
  <c r="X37"/>
  <c r="X45"/>
  <c r="X53"/>
  <c r="X8"/>
  <c r="X16"/>
  <c r="X28"/>
  <c r="X36"/>
  <c r="X44"/>
  <c r="X52"/>
  <c r="X7"/>
  <c r="X11"/>
  <c r="X15"/>
  <c r="X19"/>
  <c r="X23"/>
  <c r="X27"/>
  <c r="X31"/>
  <c r="X35"/>
  <c r="X39"/>
  <c r="X43"/>
  <c r="X47"/>
  <c r="X51"/>
  <c r="X13"/>
  <c r="X21"/>
  <c r="X25"/>
  <c r="X33"/>
  <c r="X41"/>
  <c r="X49"/>
  <c r="X12"/>
  <c r="X20"/>
  <c r="X24"/>
  <c r="X32"/>
  <c r="X40"/>
  <c r="X48"/>
  <c r="L6"/>
  <c r="Y6" s="1"/>
  <c r="X5"/>
  <c r="L5"/>
  <c r="E6"/>
  <c r="X6"/>
  <c r="E5"/>
  <c r="H5"/>
  <c r="H6"/>
  <c r="M27" l="1"/>
  <c r="M31"/>
  <c r="M52"/>
  <c r="M54"/>
  <c r="M38"/>
  <c r="M40"/>
  <c r="M41"/>
  <c r="M23"/>
  <c r="M32"/>
  <c r="M16"/>
  <c r="M29"/>
  <c r="M13"/>
  <c r="M26"/>
  <c r="M9"/>
  <c r="M39"/>
  <c r="M36"/>
  <c r="M42"/>
  <c r="M7"/>
  <c r="M45"/>
  <c r="M35"/>
  <c r="M11"/>
  <c r="M20"/>
  <c r="M33"/>
  <c r="M17"/>
  <c r="M30"/>
  <c r="M14"/>
  <c r="M43"/>
  <c r="M44"/>
  <c r="M46"/>
  <c r="M47"/>
  <c r="M49"/>
  <c r="M15"/>
  <c r="M24"/>
  <c r="M8"/>
  <c r="M21"/>
  <c r="M34"/>
  <c r="M18"/>
  <c r="M51"/>
  <c r="M48"/>
  <c r="M50"/>
  <c r="M10"/>
  <c r="M53"/>
  <c r="M37"/>
  <c r="M19"/>
  <c r="M28"/>
  <c r="M12"/>
  <c r="M25"/>
  <c r="M22"/>
  <c r="Y5"/>
  <c r="M5"/>
  <c r="M6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AA10" l="1"/>
  <c r="AA14"/>
  <c r="AA18"/>
  <c r="AA22"/>
  <c r="AA26"/>
  <c r="AA30"/>
  <c r="AA34"/>
  <c r="AA38"/>
  <c r="AA42"/>
  <c r="AA46"/>
  <c r="AA50"/>
  <c r="AA54"/>
  <c r="AA13"/>
  <c r="AA21"/>
  <c r="AA33"/>
  <c r="AA41"/>
  <c r="AA49"/>
  <c r="AA12"/>
  <c r="AA20"/>
  <c r="AA28"/>
  <c r="AA36"/>
  <c r="AA44"/>
  <c r="AA52"/>
  <c r="AA7"/>
  <c r="AA11"/>
  <c r="AA15"/>
  <c r="AA19"/>
  <c r="AA23"/>
  <c r="AA27"/>
  <c r="AA31"/>
  <c r="AA35"/>
  <c r="AA39"/>
  <c r="AA43"/>
  <c r="AA47"/>
  <c r="AA51"/>
  <c r="AA9"/>
  <c r="AA17"/>
  <c r="AA25"/>
  <c r="AA29"/>
  <c r="AA37"/>
  <c r="AA45"/>
  <c r="AA53"/>
  <c r="AA8"/>
  <c r="AA16"/>
  <c r="AA24"/>
  <c r="AA32"/>
  <c r="AA40"/>
  <c r="AA48"/>
  <c r="AA5"/>
  <c r="AA6"/>
</calcChain>
</file>

<file path=xl/sharedStrings.xml><?xml version="1.0" encoding="utf-8"?>
<sst xmlns="http://schemas.openxmlformats.org/spreadsheetml/2006/main" count="182" uniqueCount="102">
  <si>
    <t>Ф.И.О</t>
  </si>
  <si>
    <t>№</t>
  </si>
  <si>
    <t>Место</t>
  </si>
  <si>
    <t>МБУ ВИСКК "Коломенский кремль"</t>
  </si>
  <si>
    <t>Главный судья</t>
  </si>
  <si>
    <t>Главный секретарь</t>
  </si>
  <si>
    <t>Дата рождения</t>
  </si>
  <si>
    <t xml:space="preserve">        МБУ ВИСКК "Коломенский кремль"</t>
  </si>
  <si>
    <t xml:space="preserve">Возрастная категория: </t>
  </si>
  <si>
    <t>сумма очков</t>
  </si>
  <si>
    <t>Струков Д.В.</t>
  </si>
  <si>
    <t>Город</t>
  </si>
  <si>
    <t>Организация</t>
  </si>
  <si>
    <t>Дистанционная стрельба</t>
  </si>
  <si>
    <t>Скоростная стрельба</t>
  </si>
  <si>
    <t>Смерть Кащея</t>
  </si>
  <si>
    <t>Воин в бойнице</t>
  </si>
  <si>
    <t>Конный рыцарь с оруженосцами</t>
  </si>
  <si>
    <t>ФИО участника</t>
  </si>
  <si>
    <t>сумма</t>
  </si>
  <si>
    <t>Кол-во "5"</t>
  </si>
  <si>
    <t>Катков Я.В.</t>
  </si>
  <si>
    <t>Сумма</t>
  </si>
  <si>
    <t>КОЛ-ВО 5</t>
  </si>
  <si>
    <t>Штраф</t>
  </si>
  <si>
    <t>Катков Д.В.</t>
  </si>
  <si>
    <t>ИТОГО</t>
  </si>
  <si>
    <t>30 метров</t>
  </si>
  <si>
    <t>Категория: Мужчины</t>
  </si>
  <si>
    <t>Мужчины</t>
  </si>
  <si>
    <t>Москва</t>
  </si>
  <si>
    <t>Пчелкин Алексей Иоанович</t>
  </si>
  <si>
    <t>Латышев Евгений Алексеевич</t>
  </si>
  <si>
    <t>Коломна</t>
  </si>
  <si>
    <t>Васильев Борис Михайлович</t>
  </si>
  <si>
    <t>Яровит</t>
  </si>
  <si>
    <t>Таубе Андрей Олегович</t>
  </si>
  <si>
    <t>Лукомания</t>
  </si>
  <si>
    <t>ЦРВК "Святогор"</t>
  </si>
  <si>
    <t>Воробьев Александр Сергеевич</t>
  </si>
  <si>
    <t>Шишов Сергей Борисович</t>
  </si>
  <si>
    <t>Муравьев Александр Викторович</t>
  </si>
  <si>
    <t>Возрастная категория: Мужчины</t>
  </si>
  <si>
    <t>Стрельба по летающим тарелочкам</t>
  </si>
  <si>
    <t>20 метров</t>
  </si>
  <si>
    <t>40 метров</t>
  </si>
  <si>
    <t>Кол-во "10"</t>
  </si>
  <si>
    <t>Стрельба по тарелочкам</t>
  </si>
  <si>
    <t>Смерть Кощея</t>
  </si>
  <si>
    <t>Сундук</t>
  </si>
  <si>
    <t>Заяц</t>
  </si>
  <si>
    <t>Утка</t>
  </si>
  <si>
    <t>Серия 1</t>
  </si>
  <si>
    <t>Серия 2</t>
  </si>
  <si>
    <t>кол-во "10"</t>
  </si>
  <si>
    <t>кол-во "5"</t>
  </si>
  <si>
    <t>Група упражнений "Полевая стрельба"</t>
  </si>
  <si>
    <t>Група упражнений "Замковая стрельба"</t>
  </si>
  <si>
    <t>Кол-во лучших попаданий</t>
  </si>
  <si>
    <t>Турнир по традиционной и исторической стрельбе из лука Коломенский кремль - 2015</t>
  </si>
  <si>
    <t>ПРОТОКОЛ</t>
  </si>
  <si>
    <t xml:space="preserve">28 июня 2015 г.
</t>
  </si>
  <si>
    <t>Кузнецов Роман Валерьевич</t>
  </si>
  <si>
    <t>отряд Турул</t>
  </si>
  <si>
    <t>Никитин Сергей Владимирович</t>
  </si>
  <si>
    <t>Жуковский</t>
  </si>
  <si>
    <t>КСЛ "Валяг"</t>
  </si>
  <si>
    <t>Орехов Павел Юрьевич</t>
  </si>
  <si>
    <t>СК "Десять Ярдов"</t>
  </si>
  <si>
    <t>Иванов Олег Викторович</t>
  </si>
  <si>
    <t>ССК Дендра</t>
  </si>
  <si>
    <t>Чугунов Павел Владимирович</t>
  </si>
  <si>
    <t>Лучно-арбалетный клуб "Стрела и Болт"</t>
  </si>
  <si>
    <t>Владимир</t>
  </si>
  <si>
    <t>Никитин Юрий Владимирович</t>
  </si>
  <si>
    <t>"Волчья стража" КИМиФ "Паладин"</t>
  </si>
  <si>
    <t>Хохлов Александр Сергеевич</t>
  </si>
  <si>
    <t>КДР "КОЛО"</t>
  </si>
  <si>
    <t>Евсеев Александр Сергеевич</t>
  </si>
  <si>
    <t>Гурняк Станислав Юлианович</t>
  </si>
  <si>
    <t>КСЛ "Oakwood"</t>
  </si>
  <si>
    <t>Дубна</t>
  </si>
  <si>
    <t>Захаров Артем Александрович</t>
  </si>
  <si>
    <t>КСЛ "Вольные стрелки"</t>
  </si>
  <si>
    <t>Серпухов</t>
  </si>
  <si>
    <t xml:space="preserve">      Список участников 
турнира по традиционной и исторической стрельбе из лука Коломенский кремль - 2015</t>
  </si>
  <si>
    <t>Васильев Александр Владимирович</t>
  </si>
  <si>
    <t>Семин Андрей Васильевич</t>
  </si>
  <si>
    <t>ССК "Тверской"</t>
  </si>
  <si>
    <t>Фистик Андрей Александрович</t>
  </si>
  <si>
    <t>26.01.186</t>
  </si>
  <si>
    <t>клуб «Дикие Гуси»,</t>
  </si>
  <si>
    <t>Вышеславцев Андрей Николаевич</t>
  </si>
  <si>
    <t>ССК "Сокол"</t>
  </si>
  <si>
    <t>Рязань</t>
  </si>
  <si>
    <t>Поддеригин Павел Игоревич</t>
  </si>
  <si>
    <t>Шляхин Алексей Владимирович</t>
  </si>
  <si>
    <t>Савин Алексей Андреевич</t>
  </si>
  <si>
    <t>Курносых Александр Николаевич</t>
  </si>
  <si>
    <t>Луховицы</t>
  </si>
  <si>
    <t>Невежин Дмитрий Владимирович</t>
  </si>
  <si>
    <t>Акаткин Александр Александрович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</si>
</sst>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color rgb="FF22222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Border="1"/>
    <xf numFmtId="0" fontId="3" fillId="0" borderId="8" xfId="0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7" fillId="0" borderId="11" xfId="0" applyFont="1" applyBorder="1" applyAlignment="1">
      <alignment horizontal="center" vertical="top" wrapText="1"/>
    </xf>
    <xf numFmtId="0" fontId="0" fillId="0" borderId="12" xfId="0" applyBorder="1" applyAlignment="1"/>
    <xf numFmtId="0" fontId="0" fillId="0" borderId="0" xfId="0" applyBorder="1" applyAlignment="1"/>
    <xf numFmtId="0" fontId="0" fillId="0" borderId="0" xfId="0" applyBorder="1"/>
    <xf numFmtId="14" fontId="7" fillId="0" borderId="11" xfId="0" applyNumberFormat="1" applyFont="1" applyBorder="1" applyAlignment="1">
      <alignment horizontal="center" vertical="top" wrapText="1"/>
    </xf>
    <xf numFmtId="0" fontId="9" fillId="0" borderId="0" xfId="0" applyFont="1"/>
    <xf numFmtId="0" fontId="6" fillId="0" borderId="11" xfId="0" applyFont="1" applyBorder="1" applyAlignment="1">
      <alignment horizontal="left" vertical="top" wrapText="1"/>
    </xf>
    <xf numFmtId="0" fontId="3" fillId="0" borderId="34" xfId="0" applyFont="1" applyBorder="1"/>
    <xf numFmtId="0" fontId="3" fillId="0" borderId="23" xfId="0" applyFont="1" applyFill="1" applyBorder="1"/>
    <xf numFmtId="0" fontId="0" fillId="0" borderId="0" xfId="0" applyFill="1"/>
    <xf numFmtId="0" fontId="3" fillId="0" borderId="8" xfId="0" applyFont="1" applyFill="1" applyBorder="1"/>
    <xf numFmtId="0" fontId="3" fillId="0" borderId="24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7" fillId="0" borderId="4" xfId="0" applyFont="1" applyFill="1" applyBorder="1" applyAlignment="1">
      <alignment wrapText="1"/>
    </xf>
    <xf numFmtId="0" fontId="0" fillId="0" borderId="23" xfId="0" applyFill="1" applyBorder="1"/>
    <xf numFmtId="0" fontId="0" fillId="0" borderId="15" xfId="0" applyFill="1" applyBorder="1"/>
    <xf numFmtId="0" fontId="0" fillId="0" borderId="39" xfId="0" applyFill="1" applyBorder="1"/>
    <xf numFmtId="0" fontId="0" fillId="0" borderId="16" xfId="0" applyFill="1" applyBorder="1"/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4" xfId="0" applyFill="1" applyBorder="1"/>
    <xf numFmtId="0" fontId="0" fillId="0" borderId="32" xfId="0" applyFill="1" applyBorder="1"/>
    <xf numFmtId="0" fontId="0" fillId="0" borderId="40" xfId="0" applyFill="1" applyBorder="1"/>
    <xf numFmtId="0" fontId="0" fillId="0" borderId="8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43" xfId="0" applyFill="1" applyBorder="1"/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9" xfId="0" applyFill="1" applyBorder="1"/>
    <xf numFmtId="0" fontId="0" fillId="0" borderId="21" xfId="0" applyFill="1" applyBorder="1"/>
    <xf numFmtId="0" fontId="0" fillId="0" borderId="44" xfId="0" applyFill="1" applyBorder="1"/>
    <xf numFmtId="0" fontId="0" fillId="0" borderId="22" xfId="0" applyFill="1" applyBorder="1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/>
    <xf numFmtId="0" fontId="0" fillId="0" borderId="33" xfId="0" applyBorder="1"/>
    <xf numFmtId="0" fontId="0" fillId="0" borderId="46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3" fillId="0" borderId="18" xfId="0" applyFont="1" applyFill="1" applyBorder="1"/>
    <xf numFmtId="0" fontId="3" fillId="0" borderId="24" xfId="0" applyFont="1" applyBorder="1"/>
    <xf numFmtId="0" fontId="3" fillId="0" borderId="23" xfId="0" applyFont="1" applyBorder="1"/>
    <xf numFmtId="0" fontId="0" fillId="0" borderId="0" xfId="0" applyFont="1"/>
    <xf numFmtId="0" fontId="0" fillId="0" borderId="0" xfId="0" applyFont="1" applyAlignment="1">
      <alignment textRotation="90" wrapText="1"/>
    </xf>
    <xf numFmtId="0" fontId="0" fillId="0" borderId="0" xfId="0" applyFont="1" applyFill="1"/>
    <xf numFmtId="0" fontId="0" fillId="0" borderId="12" xfId="0" applyFont="1" applyBorder="1" applyAlignment="1">
      <alignment horizontal="center"/>
    </xf>
    <xf numFmtId="0" fontId="0" fillId="4" borderId="0" xfId="0" applyFont="1" applyFill="1" applyBorder="1" applyAlignment="1"/>
    <xf numFmtId="0" fontId="0" fillId="4" borderId="0" xfId="0" applyFont="1" applyFill="1"/>
    <xf numFmtId="0" fontId="0" fillId="4" borderId="0" xfId="0" applyFont="1" applyFill="1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3" borderId="29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 textRotation="90"/>
    </xf>
    <xf numFmtId="0" fontId="0" fillId="3" borderId="45" xfId="0" applyFill="1" applyBorder="1" applyAlignment="1">
      <alignment horizontal="center" vertical="center"/>
    </xf>
    <xf numFmtId="0" fontId="7" fillId="0" borderId="49" xfId="0" applyFont="1" applyFill="1" applyBorder="1" applyAlignment="1">
      <alignment wrapText="1"/>
    </xf>
    <xf numFmtId="0" fontId="0" fillId="3" borderId="23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textRotation="90"/>
    </xf>
    <xf numFmtId="0" fontId="3" fillId="0" borderId="39" xfId="0" applyFont="1" applyFill="1" applyBorder="1" applyAlignment="1">
      <alignment horizontal="left"/>
    </xf>
    <xf numFmtId="0" fontId="3" fillId="0" borderId="43" xfId="0" applyFont="1" applyFill="1" applyBorder="1" applyAlignment="1">
      <alignment horizontal="left"/>
    </xf>
    <xf numFmtId="0" fontId="3" fillId="0" borderId="52" xfId="0" applyFont="1" applyFill="1" applyBorder="1" applyAlignment="1">
      <alignment horizontal="left"/>
    </xf>
    <xf numFmtId="0" fontId="3" fillId="2" borderId="40" xfId="0" applyFont="1" applyFill="1" applyBorder="1" applyAlignment="1">
      <alignment horizontal="left"/>
    </xf>
    <xf numFmtId="0" fontId="3" fillId="2" borderId="43" xfId="0" applyFont="1" applyFill="1" applyBorder="1" applyAlignment="1">
      <alignment horizontal="left"/>
    </xf>
    <xf numFmtId="0" fontId="3" fillId="2" borderId="52" xfId="0" applyFont="1" applyFill="1" applyBorder="1" applyAlignment="1">
      <alignment horizontal="left"/>
    </xf>
    <xf numFmtId="0" fontId="3" fillId="2" borderId="39" xfId="0" applyFont="1" applyFill="1" applyBorder="1" applyAlignment="1">
      <alignment horizontal="left"/>
    </xf>
    <xf numFmtId="0" fontId="4" fillId="4" borderId="26" xfId="0" applyFont="1" applyFill="1" applyBorder="1" applyAlignment="1">
      <alignment textRotation="90"/>
    </xf>
    <xf numFmtId="0" fontId="4" fillId="4" borderId="25" xfId="0" applyFont="1" applyFill="1" applyBorder="1" applyAlignment="1">
      <alignment textRotation="90"/>
    </xf>
    <xf numFmtId="0" fontId="4" fillId="4" borderId="48" xfId="0" applyFont="1" applyFill="1" applyBorder="1" applyAlignment="1">
      <alignment textRotation="90"/>
    </xf>
    <xf numFmtId="0" fontId="4" fillId="4" borderId="53" xfId="0" applyFont="1" applyFill="1" applyBorder="1" applyAlignment="1">
      <alignment horizontal="center" vertical="center" textRotation="90"/>
    </xf>
    <xf numFmtId="0" fontId="4" fillId="4" borderId="26" xfId="0" applyFont="1" applyFill="1" applyBorder="1" applyAlignment="1">
      <alignment horizontal="center" textRotation="90"/>
    </xf>
    <xf numFmtId="0" fontId="4" fillId="4" borderId="25" xfId="0" applyFont="1" applyFill="1" applyBorder="1" applyAlignment="1">
      <alignment horizontal="center" textRotation="90"/>
    </xf>
    <xf numFmtId="0" fontId="3" fillId="0" borderId="18" xfId="0" applyNumberFormat="1" applyFont="1" applyFill="1" applyBorder="1"/>
    <xf numFmtId="0" fontId="3" fillId="4" borderId="18" xfId="0" applyNumberFormat="1" applyFont="1" applyFill="1" applyBorder="1"/>
    <xf numFmtId="0" fontId="4" fillId="4" borderId="53" xfId="0" applyNumberFormat="1" applyFont="1" applyFill="1" applyBorder="1" applyAlignment="1">
      <alignment horizontal="center" vertical="center" textRotation="90"/>
    </xf>
    <xf numFmtId="0" fontId="0" fillId="4" borderId="0" xfId="0" applyNumberFormat="1" applyFont="1" applyFill="1" applyBorder="1" applyAlignment="1"/>
    <xf numFmtId="0" fontId="0" fillId="4" borderId="0" xfId="0" applyNumberFormat="1" applyFont="1" applyFill="1"/>
    <xf numFmtId="0" fontId="0" fillId="4" borderId="0" xfId="0" applyNumberFormat="1" applyFont="1" applyFill="1" applyAlignment="1"/>
    <xf numFmtId="0" fontId="3" fillId="0" borderId="18" xfId="0" applyNumberFormat="1" applyFont="1" applyFill="1" applyBorder="1" applyAlignment="1">
      <alignment horizontal="center"/>
    </xf>
    <xf numFmtId="0" fontId="3" fillId="4" borderId="43" xfId="0" applyNumberFormat="1" applyFont="1" applyFill="1" applyBorder="1"/>
    <xf numFmtId="0" fontId="3" fillId="4" borderId="17" xfId="0" applyNumberFormat="1" applyFont="1" applyFill="1" applyBorder="1"/>
    <xf numFmtId="0" fontId="3" fillId="4" borderId="23" xfId="0" applyNumberFormat="1" applyFont="1" applyFill="1" applyBorder="1"/>
    <xf numFmtId="0" fontId="3" fillId="4" borderId="8" xfId="0" applyNumberFormat="1" applyFont="1" applyFill="1" applyBorder="1"/>
    <xf numFmtId="0" fontId="3" fillId="4" borderId="15" xfId="0" applyNumberFormat="1" applyFont="1" applyFill="1" applyBorder="1"/>
    <xf numFmtId="0" fontId="3" fillId="4" borderId="16" xfId="0" applyNumberFormat="1" applyFont="1" applyFill="1" applyBorder="1"/>
    <xf numFmtId="0" fontId="3" fillId="4" borderId="19" xfId="0" applyNumberFormat="1" applyFont="1" applyFill="1" applyBorder="1"/>
    <xf numFmtId="0" fontId="3" fillId="0" borderId="15" xfId="0" applyNumberFormat="1" applyFont="1" applyFill="1" applyBorder="1"/>
    <xf numFmtId="0" fontId="3" fillId="0" borderId="17" xfId="0" applyNumberFormat="1" applyFont="1" applyFill="1" applyBorder="1"/>
    <xf numFmtId="0" fontId="3" fillId="5" borderId="23" xfId="0" applyNumberFormat="1" applyFont="1" applyFill="1" applyBorder="1"/>
    <xf numFmtId="0" fontId="11" fillId="5" borderId="16" xfId="0" applyFont="1" applyFill="1" applyBorder="1"/>
    <xf numFmtId="0" fontId="3" fillId="5" borderId="8" xfId="0" applyNumberFormat="1" applyFont="1" applyFill="1" applyBorder="1"/>
    <xf numFmtId="0" fontId="11" fillId="5" borderId="19" xfId="0" applyFont="1" applyFill="1" applyBorder="1"/>
    <xf numFmtId="0" fontId="4" fillId="5" borderId="25" xfId="0" applyFont="1" applyFill="1" applyBorder="1" applyAlignment="1">
      <alignment textRotation="90"/>
    </xf>
    <xf numFmtId="0" fontId="4" fillId="5" borderId="42" xfId="0" applyFont="1" applyFill="1" applyBorder="1" applyAlignment="1">
      <alignment textRotation="90"/>
    </xf>
    <xf numFmtId="0" fontId="11" fillId="5" borderId="16" xfId="0" applyNumberFormat="1" applyFont="1" applyFill="1" applyBorder="1"/>
    <xf numFmtId="0" fontId="11" fillId="5" borderId="19" xfId="0" applyNumberFormat="1" applyFont="1" applyFill="1" applyBorder="1"/>
    <xf numFmtId="0" fontId="0" fillId="0" borderId="50" xfId="0" applyFont="1" applyBorder="1"/>
    <xf numFmtId="0" fontId="0" fillId="0" borderId="12" xfId="0" applyFont="1" applyBorder="1" applyAlignment="1"/>
    <xf numFmtId="0" fontId="5" fillId="0" borderId="11" xfId="0" applyFont="1" applyBorder="1" applyAlignment="1" applyProtection="1">
      <alignment vertical="top" wrapText="1"/>
      <protection locked="0"/>
    </xf>
    <xf numFmtId="0" fontId="0" fillId="0" borderId="12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4" xfId="0" applyBorder="1"/>
    <xf numFmtId="0" fontId="0" fillId="0" borderId="4" xfId="0" applyFill="1" applyBorder="1"/>
    <xf numFmtId="0" fontId="0" fillId="0" borderId="6" xfId="0" applyFill="1" applyBorder="1"/>
    <xf numFmtId="0" fontId="0" fillId="5" borderId="5" xfId="0" applyFill="1" applyBorder="1"/>
    <xf numFmtId="0" fontId="0" fillId="0" borderId="3" xfId="0" applyBorder="1"/>
    <xf numFmtId="0" fontId="0" fillId="5" borderId="7" xfId="0" applyFill="1" applyBorder="1"/>
    <xf numFmtId="0" fontId="0" fillId="3" borderId="56" xfId="0" applyFill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" xfId="0" applyBorder="1"/>
    <xf numFmtId="0" fontId="0" fillId="3" borderId="56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6" fillId="0" borderId="25" xfId="0" applyFont="1" applyBorder="1" applyAlignment="1"/>
    <xf numFmtId="0" fontId="6" fillId="0" borderId="25" xfId="0" applyFont="1" applyBorder="1" applyAlignment="1">
      <alignment horizontal="center"/>
    </xf>
    <xf numFmtId="14" fontId="12" fillId="0" borderId="15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4" fontId="7" fillId="0" borderId="18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4" fontId="12" fillId="0" borderId="18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7" fillId="0" borderId="23" xfId="0" applyFont="1" applyBorder="1"/>
    <xf numFmtId="0" fontId="7" fillId="0" borderId="8" xfId="0" applyFont="1" applyBorder="1"/>
    <xf numFmtId="14" fontId="7" fillId="0" borderId="18" xfId="0" applyNumberFormat="1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1" fillId="6" borderId="19" xfId="0" applyNumberFormat="1" applyFont="1" applyFill="1" applyBorder="1"/>
    <xf numFmtId="0" fontId="11" fillId="6" borderId="19" xfId="0" applyFont="1" applyFill="1" applyBorder="1"/>
    <xf numFmtId="0" fontId="3" fillId="6" borderId="18" xfId="0" applyNumberFormat="1" applyFont="1" applyFill="1" applyBorder="1" applyAlignment="1">
      <alignment horizontal="center"/>
    </xf>
    <xf numFmtId="0" fontId="7" fillId="0" borderId="1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7" fillId="5" borderId="18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6" fillId="0" borderId="53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7" fillId="5" borderId="15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left" wrapText="1"/>
      <protection locked="0"/>
    </xf>
    <xf numFmtId="0" fontId="4" fillId="0" borderId="42" xfId="0" applyFont="1" applyBorder="1" applyAlignment="1">
      <alignment horizontal="center" textRotation="90" wrapText="1"/>
    </xf>
    <xf numFmtId="0" fontId="4" fillId="0" borderId="51" xfId="0" applyFont="1" applyBorder="1" applyAlignment="1">
      <alignment horizontal="center" textRotation="90" wrapText="1"/>
    </xf>
    <xf numFmtId="0" fontId="0" fillId="0" borderId="0" xfId="0" applyFont="1" applyAlignment="1">
      <alignment horizontal="left"/>
    </xf>
    <xf numFmtId="0" fontId="4" fillId="0" borderId="25" xfId="0" applyFont="1" applyBorder="1" applyAlignment="1">
      <alignment horizontal="center" textRotation="90" wrapText="1"/>
    </xf>
    <xf numFmtId="0" fontId="4" fillId="0" borderId="47" xfId="0" applyFont="1" applyBorder="1" applyAlignment="1">
      <alignment horizontal="center" textRotation="90" wrapText="1"/>
    </xf>
    <xf numFmtId="0" fontId="4" fillId="0" borderId="25" xfId="0" applyFont="1" applyBorder="1" applyAlignment="1">
      <alignment horizontal="center" textRotation="90"/>
    </xf>
    <xf numFmtId="0" fontId="4" fillId="0" borderId="47" xfId="0" applyFont="1" applyBorder="1" applyAlignment="1">
      <alignment horizontal="center" textRotation="90"/>
    </xf>
    <xf numFmtId="0" fontId="3" fillId="0" borderId="0" xfId="0" applyFont="1" applyAlignment="1" applyProtection="1">
      <alignment horizontal="left" vertical="top"/>
      <protection locked="0"/>
    </xf>
    <xf numFmtId="0" fontId="0" fillId="0" borderId="0" xfId="0" applyFont="1" applyBorder="1" applyAlignment="1">
      <alignment horizontal="left"/>
    </xf>
    <xf numFmtId="0" fontId="4" fillId="5" borderId="29" xfId="0" applyFont="1" applyFill="1" applyBorder="1" applyAlignment="1" applyProtection="1">
      <alignment horizontal="center" textRotation="90" wrapText="1"/>
      <protection locked="0"/>
    </xf>
    <xf numFmtId="0" fontId="4" fillId="5" borderId="38" xfId="0" applyFont="1" applyFill="1" applyBorder="1" applyAlignment="1" applyProtection="1">
      <alignment horizontal="center" textRotation="90" wrapText="1"/>
      <protection locked="0"/>
    </xf>
    <xf numFmtId="0" fontId="5" fillId="0" borderId="11" xfId="0" applyFont="1" applyBorder="1" applyAlignment="1" applyProtection="1">
      <alignment horizontal="center" vertical="top" wrapText="1"/>
      <protection locked="0"/>
    </xf>
    <xf numFmtId="0" fontId="4" fillId="0" borderId="27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4" borderId="30" xfId="0" applyFont="1" applyFill="1" applyBorder="1" applyAlignment="1" applyProtection="1">
      <alignment horizontal="center" textRotation="90" wrapText="1"/>
      <protection locked="0"/>
    </xf>
    <xf numFmtId="0" fontId="4" fillId="4" borderId="38" xfId="0" applyFont="1" applyFill="1" applyBorder="1" applyAlignment="1" applyProtection="1">
      <alignment horizontal="center" textRotation="90" wrapText="1"/>
      <protection locked="0"/>
    </xf>
    <xf numFmtId="0" fontId="4" fillId="4" borderId="29" xfId="0" applyFont="1" applyFill="1" applyBorder="1" applyAlignment="1" applyProtection="1">
      <alignment horizontal="center" textRotation="90" wrapText="1"/>
      <protection locked="0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8"/>
  <sheetViews>
    <sheetView view="pageBreakPreview" topLeftCell="A16" zoomScale="60" zoomScaleNormal="100" workbookViewId="0">
      <selection activeCell="E6" sqref="E6"/>
    </sheetView>
  </sheetViews>
  <sheetFormatPr defaultRowHeight="12.75"/>
  <cols>
    <col min="1" max="1" width="3.5703125" customWidth="1"/>
    <col min="2" max="2" width="19.85546875" customWidth="1"/>
    <col min="3" max="3" width="19.140625" customWidth="1"/>
    <col min="4" max="4" width="16.42578125" customWidth="1"/>
    <col min="5" max="5" width="41.28515625" bestFit="1" customWidth="1"/>
    <col min="6" max="6" width="14.28515625" bestFit="1" customWidth="1"/>
  </cols>
  <sheetData>
    <row r="1" spans="1:13" ht="32.25" customHeight="1">
      <c r="A1" s="191" t="s">
        <v>7</v>
      </c>
      <c r="B1" s="191"/>
      <c r="C1" s="191"/>
      <c r="D1" s="191"/>
      <c r="E1" s="191"/>
      <c r="F1" s="191"/>
    </row>
    <row r="2" spans="1:13" ht="59.25" customHeight="1">
      <c r="A2" s="187" t="s">
        <v>85</v>
      </c>
      <c r="B2" s="187"/>
      <c r="C2" s="187"/>
      <c r="D2" s="187"/>
      <c r="E2" s="187"/>
      <c r="F2" s="187"/>
      <c r="H2" s="11"/>
    </row>
    <row r="3" spans="1:13" ht="42.75" customHeight="1" thickBot="1">
      <c r="A3" s="192" t="s">
        <v>8</v>
      </c>
      <c r="B3" s="192"/>
      <c r="C3" s="12" t="s">
        <v>29</v>
      </c>
      <c r="D3" s="10"/>
      <c r="E3" s="10"/>
      <c r="F3" s="6"/>
    </row>
    <row r="4" spans="1:13" ht="22.5" customHeight="1" thickBot="1">
      <c r="A4" s="174" t="s">
        <v>1</v>
      </c>
      <c r="B4" s="195" t="s">
        <v>0</v>
      </c>
      <c r="C4" s="196"/>
      <c r="D4" s="161" t="s">
        <v>6</v>
      </c>
      <c r="E4" s="161" t="s">
        <v>12</v>
      </c>
      <c r="F4" s="162" t="s">
        <v>11</v>
      </c>
    </row>
    <row r="5" spans="1:13" ht="15.75">
      <c r="A5" s="175">
        <v>1</v>
      </c>
      <c r="B5" s="197" t="s">
        <v>62</v>
      </c>
      <c r="C5" s="197"/>
      <c r="D5" s="163">
        <v>34727</v>
      </c>
      <c r="E5" s="164" t="s">
        <v>63</v>
      </c>
      <c r="F5" s="165" t="s">
        <v>30</v>
      </c>
    </row>
    <row r="6" spans="1:13" ht="15.75">
      <c r="A6" s="176">
        <v>2</v>
      </c>
      <c r="B6" s="183" t="s">
        <v>82</v>
      </c>
      <c r="C6" s="183"/>
      <c r="D6" s="166"/>
      <c r="E6" s="167" t="s">
        <v>63</v>
      </c>
      <c r="F6" s="168"/>
    </row>
    <row r="7" spans="1:13" ht="15.75">
      <c r="A7" s="176">
        <v>3</v>
      </c>
      <c r="B7" s="189" t="s">
        <v>64</v>
      </c>
      <c r="C7" s="189"/>
      <c r="D7" s="166">
        <v>23381</v>
      </c>
      <c r="E7" s="166" t="s">
        <v>66</v>
      </c>
      <c r="F7" s="168" t="s">
        <v>65</v>
      </c>
      <c r="J7" s="4"/>
    </row>
    <row r="8" spans="1:13" ht="15.75">
      <c r="A8" s="176">
        <v>4</v>
      </c>
      <c r="B8" s="189" t="s">
        <v>67</v>
      </c>
      <c r="C8" s="189"/>
      <c r="D8" s="169">
        <v>28780</v>
      </c>
      <c r="E8" s="167" t="s">
        <v>68</v>
      </c>
      <c r="F8" s="168" t="s">
        <v>30</v>
      </c>
    </row>
    <row r="9" spans="1:13" ht="15.75">
      <c r="A9" s="176">
        <v>5</v>
      </c>
      <c r="B9" s="189" t="s">
        <v>31</v>
      </c>
      <c r="C9" s="189"/>
      <c r="D9" s="166">
        <v>22622</v>
      </c>
      <c r="E9" s="167" t="s">
        <v>77</v>
      </c>
      <c r="F9" s="168" t="s">
        <v>30</v>
      </c>
    </row>
    <row r="10" spans="1:13" ht="15.75">
      <c r="A10" s="176">
        <v>6</v>
      </c>
      <c r="B10" s="189" t="s">
        <v>32</v>
      </c>
      <c r="C10" s="189"/>
      <c r="D10" s="166">
        <v>25374</v>
      </c>
      <c r="E10" s="167" t="s">
        <v>77</v>
      </c>
      <c r="F10" s="168" t="s">
        <v>30</v>
      </c>
      <c r="J10" s="185"/>
      <c r="K10" s="185"/>
      <c r="L10" s="185"/>
      <c r="M10" s="185"/>
    </row>
    <row r="11" spans="1:13" ht="15.75">
      <c r="A11" s="176">
        <v>7</v>
      </c>
      <c r="B11" s="189" t="s">
        <v>69</v>
      </c>
      <c r="C11" s="189"/>
      <c r="D11" s="169">
        <v>30944</v>
      </c>
      <c r="E11" s="167" t="s">
        <v>70</v>
      </c>
      <c r="F11" s="168" t="s">
        <v>30</v>
      </c>
    </row>
    <row r="12" spans="1:13" ht="15.75">
      <c r="A12" s="176">
        <v>8</v>
      </c>
      <c r="B12" s="189" t="s">
        <v>71</v>
      </c>
      <c r="C12" s="189"/>
      <c r="D12" s="169">
        <v>33210</v>
      </c>
      <c r="E12" s="167" t="s">
        <v>72</v>
      </c>
      <c r="F12" s="168" t="s">
        <v>73</v>
      </c>
    </row>
    <row r="13" spans="1:13" ht="15" customHeight="1">
      <c r="A13" s="176">
        <v>9</v>
      </c>
      <c r="B13" s="190" t="s">
        <v>101</v>
      </c>
      <c r="C13" s="190"/>
      <c r="D13" s="166"/>
      <c r="E13" s="170"/>
      <c r="F13" s="168" t="s">
        <v>30</v>
      </c>
      <c r="K13" s="186"/>
      <c r="L13" s="186"/>
    </row>
    <row r="14" spans="1:13" ht="15" customHeight="1">
      <c r="A14" s="176">
        <v>10</v>
      </c>
      <c r="B14" s="189" t="s">
        <v>39</v>
      </c>
      <c r="C14" s="189"/>
      <c r="D14" s="166">
        <v>28091</v>
      </c>
      <c r="E14" s="170" t="s">
        <v>38</v>
      </c>
      <c r="F14" s="168" t="s">
        <v>33</v>
      </c>
    </row>
    <row r="15" spans="1:13" ht="15" customHeight="1">
      <c r="A15" s="176">
        <v>11</v>
      </c>
      <c r="B15" s="189" t="s">
        <v>74</v>
      </c>
      <c r="C15" s="189"/>
      <c r="D15" s="166">
        <v>28033</v>
      </c>
      <c r="E15" s="167" t="s">
        <v>75</v>
      </c>
      <c r="F15" s="168" t="s">
        <v>30</v>
      </c>
    </row>
    <row r="16" spans="1:13" ht="15" customHeight="1">
      <c r="A16" s="176">
        <v>12</v>
      </c>
      <c r="B16" s="189" t="s">
        <v>76</v>
      </c>
      <c r="C16" s="189"/>
      <c r="D16" s="166">
        <v>32418</v>
      </c>
      <c r="E16" s="167" t="s">
        <v>77</v>
      </c>
      <c r="F16" s="168" t="s">
        <v>30</v>
      </c>
    </row>
    <row r="17" spans="1:6" ht="15" customHeight="1">
      <c r="A17" s="176">
        <v>13</v>
      </c>
      <c r="B17" s="189" t="s">
        <v>78</v>
      </c>
      <c r="C17" s="189"/>
      <c r="D17" s="166">
        <v>28286</v>
      </c>
      <c r="E17" s="170" t="s">
        <v>91</v>
      </c>
      <c r="F17" s="168" t="s">
        <v>73</v>
      </c>
    </row>
    <row r="18" spans="1:6" ht="15" customHeight="1">
      <c r="A18" s="176">
        <v>14</v>
      </c>
      <c r="B18" s="189" t="s">
        <v>79</v>
      </c>
      <c r="C18" s="189"/>
      <c r="D18" s="166">
        <v>33224</v>
      </c>
      <c r="E18" s="170" t="s">
        <v>80</v>
      </c>
      <c r="F18" s="168" t="s">
        <v>81</v>
      </c>
    </row>
    <row r="19" spans="1:6" ht="15" customHeight="1">
      <c r="A19" s="176">
        <v>15</v>
      </c>
      <c r="B19" s="183"/>
      <c r="C19" s="183"/>
      <c r="D19" s="166">
        <v>31645</v>
      </c>
      <c r="E19" s="167" t="s">
        <v>88</v>
      </c>
      <c r="F19" s="168" t="s">
        <v>30</v>
      </c>
    </row>
    <row r="20" spans="1:6" ht="15" customHeight="1">
      <c r="A20" s="176">
        <v>16</v>
      </c>
      <c r="B20" s="183"/>
      <c r="C20" s="183"/>
      <c r="D20" s="166">
        <v>31355</v>
      </c>
      <c r="E20" s="170" t="s">
        <v>83</v>
      </c>
      <c r="F20" s="168" t="s">
        <v>84</v>
      </c>
    </row>
    <row r="21" spans="1:6" ht="15" customHeight="1">
      <c r="A21" s="176">
        <v>17</v>
      </c>
      <c r="B21" s="189" t="s">
        <v>34</v>
      </c>
      <c r="C21" s="189"/>
      <c r="D21" s="166">
        <v>27117</v>
      </c>
      <c r="E21" s="170" t="s">
        <v>35</v>
      </c>
      <c r="F21" s="168" t="s">
        <v>30</v>
      </c>
    </row>
    <row r="22" spans="1:6" ht="15" customHeight="1">
      <c r="A22" s="176">
        <v>18</v>
      </c>
      <c r="B22" s="189" t="s">
        <v>36</v>
      </c>
      <c r="C22" s="189"/>
      <c r="D22" s="166">
        <v>27882</v>
      </c>
      <c r="E22" s="170" t="s">
        <v>37</v>
      </c>
      <c r="F22" s="168" t="s">
        <v>30</v>
      </c>
    </row>
    <row r="23" spans="1:6" ht="15" customHeight="1">
      <c r="A23" s="176">
        <v>19</v>
      </c>
      <c r="B23" s="189" t="s">
        <v>40</v>
      </c>
      <c r="C23" s="189"/>
      <c r="D23" s="166">
        <v>28034</v>
      </c>
      <c r="E23" s="167" t="s">
        <v>68</v>
      </c>
      <c r="F23" s="168" t="s">
        <v>30</v>
      </c>
    </row>
    <row r="24" spans="1:6" ht="15" customHeight="1">
      <c r="A24" s="176">
        <v>20</v>
      </c>
      <c r="B24" s="189" t="s">
        <v>41</v>
      </c>
      <c r="C24" s="189"/>
      <c r="D24" s="166">
        <v>28662</v>
      </c>
      <c r="E24" s="170" t="s">
        <v>38</v>
      </c>
      <c r="F24" s="168" t="s">
        <v>33</v>
      </c>
    </row>
    <row r="25" spans="1:6" ht="15" customHeight="1">
      <c r="A25" s="176">
        <v>21</v>
      </c>
      <c r="B25" s="189" t="s">
        <v>89</v>
      </c>
      <c r="C25" s="189"/>
      <c r="D25" s="170" t="s">
        <v>90</v>
      </c>
      <c r="E25" s="167" t="s">
        <v>77</v>
      </c>
      <c r="F25" s="168" t="s">
        <v>30</v>
      </c>
    </row>
    <row r="26" spans="1:6" ht="15" customHeight="1">
      <c r="A26" s="176">
        <v>22</v>
      </c>
      <c r="B26" s="189" t="s">
        <v>86</v>
      </c>
      <c r="C26" s="189"/>
      <c r="D26" s="166">
        <v>29055</v>
      </c>
      <c r="E26" s="167" t="s">
        <v>77</v>
      </c>
      <c r="F26" s="168" t="s">
        <v>30</v>
      </c>
    </row>
    <row r="27" spans="1:6" ht="15" customHeight="1">
      <c r="A27" s="176">
        <v>23</v>
      </c>
      <c r="B27" s="189" t="s">
        <v>87</v>
      </c>
      <c r="C27" s="189"/>
      <c r="D27" s="177">
        <v>21247</v>
      </c>
      <c r="E27" s="166" t="s">
        <v>66</v>
      </c>
      <c r="F27" s="178" t="s">
        <v>30</v>
      </c>
    </row>
    <row r="28" spans="1:6" ht="15" customHeight="1">
      <c r="A28" s="176">
        <v>24</v>
      </c>
      <c r="B28" s="189" t="s">
        <v>92</v>
      </c>
      <c r="C28" s="189"/>
      <c r="D28" s="166">
        <v>26098</v>
      </c>
      <c r="E28" s="179" t="s">
        <v>93</v>
      </c>
      <c r="F28" s="168" t="s">
        <v>94</v>
      </c>
    </row>
    <row r="29" spans="1:6" ht="15" customHeight="1">
      <c r="A29" s="176">
        <v>25</v>
      </c>
      <c r="B29" s="189" t="s">
        <v>95</v>
      </c>
      <c r="C29" s="189"/>
      <c r="D29" s="166">
        <v>23406</v>
      </c>
      <c r="E29" s="170"/>
      <c r="F29" s="168" t="s">
        <v>30</v>
      </c>
    </row>
    <row r="30" spans="1:6" ht="15" customHeight="1">
      <c r="A30" s="176">
        <v>26</v>
      </c>
      <c r="B30" s="189" t="s">
        <v>96</v>
      </c>
      <c r="C30" s="189"/>
      <c r="D30" s="166">
        <v>29760</v>
      </c>
      <c r="E30" s="170" t="s">
        <v>38</v>
      </c>
      <c r="F30" s="168" t="s">
        <v>33</v>
      </c>
    </row>
    <row r="31" spans="1:6" ht="17.25" customHeight="1">
      <c r="A31" s="176">
        <v>27</v>
      </c>
      <c r="B31" s="189" t="s">
        <v>97</v>
      </c>
      <c r="C31" s="189"/>
      <c r="D31" s="166">
        <v>32312</v>
      </c>
      <c r="E31" s="171"/>
      <c r="F31" s="168" t="s">
        <v>30</v>
      </c>
    </row>
    <row r="32" spans="1:6" ht="15" customHeight="1">
      <c r="A32" s="176">
        <v>28</v>
      </c>
      <c r="B32" s="189" t="s">
        <v>98</v>
      </c>
      <c r="C32" s="189"/>
      <c r="D32" s="166">
        <v>26242</v>
      </c>
      <c r="E32" s="170" t="s">
        <v>38</v>
      </c>
      <c r="F32" s="168" t="s">
        <v>99</v>
      </c>
    </row>
    <row r="33" spans="1:6" ht="15" customHeight="1">
      <c r="A33" s="176">
        <v>29</v>
      </c>
      <c r="B33" s="189" t="s">
        <v>100</v>
      </c>
      <c r="C33" s="189"/>
      <c r="D33" s="166">
        <v>31385</v>
      </c>
      <c r="E33" s="170"/>
      <c r="F33" s="168"/>
    </row>
    <row r="34" spans="1:6" ht="15" customHeight="1">
      <c r="A34" s="176">
        <v>30</v>
      </c>
      <c r="B34" s="183"/>
      <c r="C34" s="183"/>
      <c r="D34" s="170"/>
      <c r="E34" s="170"/>
      <c r="F34" s="168"/>
    </row>
    <row r="35" spans="1:6" ht="15" customHeight="1">
      <c r="A35" s="176">
        <v>31</v>
      </c>
      <c r="B35" s="183"/>
      <c r="C35" s="183"/>
      <c r="D35" s="170"/>
      <c r="E35" s="170"/>
      <c r="F35" s="168"/>
    </row>
    <row r="36" spans="1:6" ht="15" customHeight="1">
      <c r="A36" s="176">
        <v>32</v>
      </c>
      <c r="B36" s="183"/>
      <c r="C36" s="183"/>
      <c r="D36" s="170"/>
      <c r="E36" s="170"/>
      <c r="F36" s="168"/>
    </row>
    <row r="37" spans="1:6" ht="15" customHeight="1">
      <c r="A37" s="176">
        <v>33</v>
      </c>
      <c r="B37" s="183"/>
      <c r="C37" s="183"/>
      <c r="D37" s="170"/>
      <c r="E37" s="170"/>
      <c r="F37" s="168"/>
    </row>
    <row r="38" spans="1:6" ht="15" customHeight="1">
      <c r="A38" s="176">
        <v>34</v>
      </c>
      <c r="B38" s="183"/>
      <c r="C38" s="183"/>
      <c r="D38" s="170"/>
      <c r="E38" s="170"/>
      <c r="F38" s="168"/>
    </row>
    <row r="39" spans="1:6" ht="15" customHeight="1">
      <c r="A39" s="176">
        <v>35</v>
      </c>
      <c r="B39" s="183"/>
      <c r="C39" s="183"/>
      <c r="D39" s="170"/>
      <c r="E39" s="170"/>
      <c r="F39" s="168"/>
    </row>
    <row r="40" spans="1:6" ht="15" customHeight="1">
      <c r="A40" s="176">
        <v>36</v>
      </c>
      <c r="B40" s="183"/>
      <c r="C40" s="183"/>
      <c r="D40" s="170"/>
      <c r="E40" s="170"/>
      <c r="F40" s="168"/>
    </row>
    <row r="41" spans="1:6" ht="15" customHeight="1">
      <c r="A41" s="176">
        <v>37</v>
      </c>
      <c r="B41" s="183"/>
      <c r="C41" s="183"/>
      <c r="D41" s="170"/>
      <c r="E41" s="170"/>
      <c r="F41" s="168"/>
    </row>
    <row r="42" spans="1:6" ht="15" customHeight="1">
      <c r="A42" s="176">
        <v>38</v>
      </c>
      <c r="B42" s="183"/>
      <c r="C42" s="183"/>
      <c r="D42" s="170"/>
      <c r="E42" s="170"/>
      <c r="F42" s="168"/>
    </row>
    <row r="43" spans="1:6" ht="15" customHeight="1">
      <c r="A43" s="176">
        <v>39</v>
      </c>
      <c r="B43" s="183"/>
      <c r="C43" s="183"/>
      <c r="D43" s="170"/>
      <c r="E43" s="170"/>
      <c r="F43" s="168"/>
    </row>
    <row r="44" spans="1:6" ht="15" customHeight="1">
      <c r="A44" s="176">
        <v>40</v>
      </c>
      <c r="B44" s="183"/>
      <c r="C44" s="183"/>
      <c r="D44" s="170"/>
      <c r="E44" s="170"/>
      <c r="F44" s="168"/>
    </row>
    <row r="45" spans="1:6" ht="15" customHeight="1">
      <c r="A45" s="176">
        <v>41</v>
      </c>
      <c r="B45" s="183"/>
      <c r="C45" s="183"/>
      <c r="D45" s="170"/>
      <c r="E45" s="170"/>
      <c r="F45" s="168"/>
    </row>
    <row r="46" spans="1:6" ht="15" customHeight="1">
      <c r="A46" s="176">
        <v>42</v>
      </c>
      <c r="B46" s="183"/>
      <c r="C46" s="183"/>
      <c r="D46" s="170"/>
      <c r="E46" s="170"/>
      <c r="F46" s="168"/>
    </row>
    <row r="47" spans="1:6" ht="15" customHeight="1">
      <c r="A47" s="176">
        <v>43</v>
      </c>
      <c r="B47" s="183"/>
      <c r="C47" s="183"/>
      <c r="D47" s="170"/>
      <c r="E47" s="170"/>
      <c r="F47" s="168"/>
    </row>
    <row r="48" spans="1:6" ht="15" customHeight="1">
      <c r="A48" s="176">
        <v>44</v>
      </c>
      <c r="B48" s="183"/>
      <c r="C48" s="183"/>
      <c r="D48" s="170"/>
      <c r="E48" s="170"/>
      <c r="F48" s="168"/>
    </row>
    <row r="49" spans="1:11" ht="15" customHeight="1">
      <c r="A49" s="176">
        <v>45</v>
      </c>
      <c r="B49" s="183"/>
      <c r="C49" s="183"/>
      <c r="D49" s="170"/>
      <c r="E49" s="170"/>
      <c r="F49" s="168"/>
    </row>
    <row r="50" spans="1:11" ht="15" customHeight="1">
      <c r="A50" s="176">
        <v>46</v>
      </c>
      <c r="B50" s="183"/>
      <c r="C50" s="183"/>
      <c r="D50" s="170"/>
      <c r="E50" s="170"/>
      <c r="F50" s="168"/>
    </row>
    <row r="51" spans="1:11" ht="15" customHeight="1">
      <c r="A51" s="176">
        <v>47</v>
      </c>
      <c r="B51" s="183"/>
      <c r="C51" s="183"/>
      <c r="D51" s="170"/>
      <c r="E51" s="170"/>
      <c r="F51" s="168"/>
    </row>
    <row r="52" spans="1:11" ht="15" customHeight="1">
      <c r="A52" s="176">
        <v>48</v>
      </c>
      <c r="B52" s="183"/>
      <c r="C52" s="183"/>
      <c r="D52" s="170"/>
      <c r="E52" s="170"/>
      <c r="F52" s="168"/>
    </row>
    <row r="53" spans="1:11" ht="15" customHeight="1">
      <c r="A53" s="176">
        <v>49</v>
      </c>
      <c r="B53" s="183"/>
      <c r="C53" s="183"/>
      <c r="D53" s="170"/>
      <c r="E53" s="170"/>
      <c r="F53" s="168"/>
    </row>
    <row r="54" spans="1:11" ht="15" customHeight="1" thickBot="1">
      <c r="A54" s="176">
        <v>50</v>
      </c>
      <c r="B54" s="198"/>
      <c r="C54" s="198"/>
      <c r="D54" s="172"/>
      <c r="E54" s="172"/>
      <c r="F54" s="173"/>
    </row>
    <row r="55" spans="1:11" ht="30" customHeight="1">
      <c r="A55" s="194" t="s">
        <v>4</v>
      </c>
      <c r="B55" s="194"/>
      <c r="C55" s="5"/>
      <c r="D55" s="7"/>
      <c r="E55" s="8"/>
      <c r="F55" s="8" t="s">
        <v>25</v>
      </c>
      <c r="G55" s="8"/>
      <c r="H55" s="193"/>
      <c r="I55" s="193"/>
      <c r="J55" s="193"/>
      <c r="K55" s="193"/>
    </row>
    <row r="56" spans="1:11">
      <c r="A56" s="188"/>
      <c r="B56" s="188"/>
      <c r="C56" s="1"/>
      <c r="F56" s="9"/>
      <c r="G56" s="2"/>
    </row>
    <row r="57" spans="1:11">
      <c r="A57" s="188" t="s">
        <v>5</v>
      </c>
      <c r="B57" s="188"/>
      <c r="C57" s="1"/>
      <c r="D57" s="7"/>
      <c r="E57" s="8"/>
      <c r="F57" s="8" t="s">
        <v>10</v>
      </c>
      <c r="G57" s="8"/>
      <c r="H57" s="184"/>
      <c r="I57" s="184"/>
      <c r="J57" s="184"/>
      <c r="K57" s="184"/>
    </row>
    <row r="58" spans="1:11">
      <c r="A58" s="1"/>
      <c r="B58" s="1"/>
      <c r="C58" s="1"/>
    </row>
  </sheetData>
  <mergeCells count="61">
    <mergeCell ref="B27:C27"/>
    <mergeCell ref="B28:C28"/>
    <mergeCell ref="B29:C29"/>
    <mergeCell ref="B24:C24"/>
    <mergeCell ref="B54:C54"/>
    <mergeCell ref="B30:C30"/>
    <mergeCell ref="B31:C31"/>
    <mergeCell ref="B32:C32"/>
    <mergeCell ref="B53:C53"/>
    <mergeCell ref="B33:C33"/>
    <mergeCell ref="B34:C34"/>
    <mergeCell ref="B35:C35"/>
    <mergeCell ref="B36:C36"/>
    <mergeCell ref="B37:C37"/>
    <mergeCell ref="B49:C49"/>
    <mergeCell ref="A1:F1"/>
    <mergeCell ref="A3:B3"/>
    <mergeCell ref="H55:K55"/>
    <mergeCell ref="A56:B56"/>
    <mergeCell ref="A55:B55"/>
    <mergeCell ref="B4:C4"/>
    <mergeCell ref="B5:C5"/>
    <mergeCell ref="B6:C6"/>
    <mergeCell ref="B7:C7"/>
    <mergeCell ref="B8:C8"/>
    <mergeCell ref="B25:C25"/>
    <mergeCell ref="B14:C14"/>
    <mergeCell ref="B15:C15"/>
    <mergeCell ref="B16:C16"/>
    <mergeCell ref="B17:C17"/>
    <mergeCell ref="B26:C26"/>
    <mergeCell ref="H57:K57"/>
    <mergeCell ref="J10:M10"/>
    <mergeCell ref="K13:L13"/>
    <mergeCell ref="A2:F2"/>
    <mergeCell ref="A57:B57"/>
    <mergeCell ref="B9:C9"/>
    <mergeCell ref="B10:C10"/>
    <mergeCell ref="B11:C11"/>
    <mergeCell ref="B12:C12"/>
    <mergeCell ref="B13:C13"/>
    <mergeCell ref="B19:C19"/>
    <mergeCell ref="B20:C20"/>
    <mergeCell ref="B21:C21"/>
    <mergeCell ref="B22:C22"/>
    <mergeCell ref="B23:C23"/>
    <mergeCell ref="B18:C18"/>
    <mergeCell ref="B50:C50"/>
    <mergeCell ref="B51:C51"/>
    <mergeCell ref="B52:C52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</mergeCells>
  <phoneticPr fontId="1" type="noConversion"/>
  <pageMargins left="0.76" right="0.28999999999999998" top="0.28000000000000003" bottom="0.2" header="0.11" footer="0.15"/>
  <pageSetup paperSize="9" scale="5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58"/>
  <sheetViews>
    <sheetView tabSelected="1" topLeftCell="A8" zoomScale="80" zoomScaleNormal="80" workbookViewId="0">
      <selection activeCell="Q22" sqref="Q22"/>
    </sheetView>
  </sheetViews>
  <sheetFormatPr defaultRowHeight="12.75"/>
  <cols>
    <col min="1" max="1" width="4" style="77" customWidth="1"/>
    <col min="2" max="2" width="30.7109375" style="77" customWidth="1"/>
    <col min="3" max="3" width="6.7109375" style="77" customWidth="1"/>
    <col min="4" max="4" width="9.28515625" style="77" customWidth="1"/>
    <col min="5" max="5" width="8.42578125" style="82" customWidth="1"/>
    <col min="6" max="6" width="6.7109375" style="82" customWidth="1"/>
    <col min="7" max="8" width="7.7109375" style="82" bestFit="1" customWidth="1"/>
    <col min="9" max="9" width="6.7109375" style="82" customWidth="1"/>
    <col min="10" max="10" width="7.7109375" style="122" bestFit="1" customWidth="1"/>
    <col min="11" max="11" width="7.7109375" style="82" bestFit="1" customWidth="1"/>
    <col min="12" max="14" width="6.7109375" style="82" customWidth="1"/>
    <col min="15" max="16" width="7.7109375" style="82" bestFit="1" customWidth="1"/>
    <col min="17" max="17" width="6.7109375" style="82" customWidth="1"/>
    <col min="18" max="19" width="7.7109375" style="82" bestFit="1" customWidth="1"/>
    <col min="20" max="20" width="6.7109375" style="82" customWidth="1"/>
    <col min="21" max="22" width="7.7109375" style="82" bestFit="1" customWidth="1"/>
    <col min="23" max="24" width="6.7109375" style="82" customWidth="1"/>
    <col min="25" max="25" width="6" style="82" customWidth="1"/>
    <col min="26" max="27" width="7.28515625" style="82" customWidth="1"/>
    <col min="28" max="16384" width="9.140625" style="77"/>
  </cols>
  <sheetData>
    <row r="1" spans="1:27" ht="39.75" customHeight="1">
      <c r="A1" s="208" t="s">
        <v>3</v>
      </c>
      <c r="B1" s="208"/>
      <c r="C1" s="199" t="s">
        <v>59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 t="s">
        <v>61</v>
      </c>
      <c r="X1" s="199"/>
      <c r="Y1" s="199"/>
      <c r="Z1" s="199"/>
      <c r="AA1" s="199"/>
    </row>
    <row r="2" spans="1:27" ht="27" customHeight="1" thickBot="1">
      <c r="A2" s="200" t="s">
        <v>42</v>
      </c>
      <c r="B2" s="200"/>
      <c r="C2" s="212" t="s">
        <v>60</v>
      </c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144"/>
      <c r="X2" s="144"/>
      <c r="Y2" s="144"/>
      <c r="Z2" s="144"/>
      <c r="AA2" s="144"/>
    </row>
    <row r="3" spans="1:27" s="78" customFormat="1" ht="96.75" customHeight="1" thickBot="1">
      <c r="A3" s="213" t="s">
        <v>1</v>
      </c>
      <c r="B3" s="215" t="s">
        <v>0</v>
      </c>
      <c r="C3" s="219" t="s">
        <v>13</v>
      </c>
      <c r="D3" s="217"/>
      <c r="E3" s="218"/>
      <c r="F3" s="219" t="s">
        <v>14</v>
      </c>
      <c r="G3" s="217"/>
      <c r="H3" s="218"/>
      <c r="I3" s="219" t="s">
        <v>43</v>
      </c>
      <c r="J3" s="217"/>
      <c r="K3" s="217"/>
      <c r="L3" s="210" t="s">
        <v>56</v>
      </c>
      <c r="M3" s="211"/>
      <c r="N3" s="217" t="s">
        <v>15</v>
      </c>
      <c r="O3" s="217"/>
      <c r="P3" s="218"/>
      <c r="Q3" s="219" t="s">
        <v>16</v>
      </c>
      <c r="R3" s="217"/>
      <c r="S3" s="218"/>
      <c r="T3" s="219" t="s">
        <v>17</v>
      </c>
      <c r="U3" s="217"/>
      <c r="V3" s="217"/>
      <c r="W3" s="210" t="s">
        <v>57</v>
      </c>
      <c r="X3" s="211"/>
      <c r="Y3" s="201" t="s">
        <v>26</v>
      </c>
      <c r="Z3" s="204" t="s">
        <v>58</v>
      </c>
      <c r="AA3" s="206" t="s">
        <v>2</v>
      </c>
    </row>
    <row r="4" spans="1:27" ht="64.5" customHeight="1" thickBot="1">
      <c r="A4" s="214"/>
      <c r="B4" s="216"/>
      <c r="C4" s="116" t="s">
        <v>9</v>
      </c>
      <c r="D4" s="115" t="s">
        <v>54</v>
      </c>
      <c r="E4" s="117" t="s">
        <v>2</v>
      </c>
      <c r="F4" s="112" t="s">
        <v>9</v>
      </c>
      <c r="G4" s="115" t="s">
        <v>55</v>
      </c>
      <c r="H4" s="113" t="s">
        <v>2</v>
      </c>
      <c r="I4" s="112" t="s">
        <v>9</v>
      </c>
      <c r="J4" s="120" t="s">
        <v>55</v>
      </c>
      <c r="K4" s="114" t="s">
        <v>2</v>
      </c>
      <c r="L4" s="138" t="s">
        <v>9</v>
      </c>
      <c r="M4" s="139" t="s">
        <v>2</v>
      </c>
      <c r="N4" s="112" t="s">
        <v>9</v>
      </c>
      <c r="O4" s="115" t="s">
        <v>55</v>
      </c>
      <c r="P4" s="113" t="s">
        <v>2</v>
      </c>
      <c r="Q4" s="112" t="s">
        <v>9</v>
      </c>
      <c r="R4" s="115" t="s">
        <v>55</v>
      </c>
      <c r="S4" s="113" t="s">
        <v>2</v>
      </c>
      <c r="T4" s="112" t="s">
        <v>9</v>
      </c>
      <c r="U4" s="115" t="s">
        <v>55</v>
      </c>
      <c r="V4" s="114" t="s">
        <v>2</v>
      </c>
      <c r="W4" s="138" t="s">
        <v>9</v>
      </c>
      <c r="X4" s="139" t="s">
        <v>2</v>
      </c>
      <c r="Y4" s="202"/>
      <c r="Z4" s="205"/>
      <c r="AA4" s="207"/>
    </row>
    <row r="5" spans="1:27" s="79" customFormat="1" ht="15">
      <c r="A5" s="14">
        <v>1</v>
      </c>
      <c r="B5" s="105" t="str">
        <f>рег!B5</f>
        <v>Кузнецов Роман Валерьевич</v>
      </c>
      <c r="C5" s="127">
        <f>Дистанционная!U5</f>
        <v>61</v>
      </c>
      <c r="D5" s="132">
        <f>Дистанционная!V5</f>
        <v>0</v>
      </c>
      <c r="E5" s="130">
        <f>RANK(C5,$C$5:$C$54)</f>
        <v>7</v>
      </c>
      <c r="F5" s="127">
        <f>Скоростная!W5</f>
        <v>1</v>
      </c>
      <c r="G5" s="129">
        <f>Скоростная!X5</f>
        <v>0</v>
      </c>
      <c r="H5" s="130">
        <f>RANK(F5,$F$5:$F$54)</f>
        <v>15</v>
      </c>
      <c r="I5" s="127">
        <f>тарелочки!W5</f>
        <v>0</v>
      </c>
      <c r="J5" s="129">
        <f>тарелочки!X5</f>
        <v>0</v>
      </c>
      <c r="K5" s="130">
        <f>RANK(I5,$I$5:$I$54)</f>
        <v>1</v>
      </c>
      <c r="L5" s="134">
        <f>I5+F5+C5</f>
        <v>62</v>
      </c>
      <c r="M5" s="140">
        <f>RANK(L5,$L$5:$L$54)</f>
        <v>8</v>
      </c>
      <c r="N5" s="127">
        <f>'Смерть кащея'!W5</f>
        <v>0</v>
      </c>
      <c r="O5" s="129">
        <f>'Смерть кащея'!X5</f>
        <v>0</v>
      </c>
      <c r="P5" s="130">
        <f>RANK(N5,$N$5:$N$54)</f>
        <v>7</v>
      </c>
      <c r="Q5" s="127">
        <f>'воин в бойнице'!U5</f>
        <v>15</v>
      </c>
      <c r="R5" s="129">
        <f>'воин в бойнице'!V5</f>
        <v>3</v>
      </c>
      <c r="S5" s="130">
        <f>RANK(Q5,$Q$5:$Q$54)</f>
        <v>8</v>
      </c>
      <c r="T5" s="126">
        <f>'рыцарь с оруженосцами'!U5</f>
        <v>8</v>
      </c>
      <c r="U5" s="119">
        <f>'рыцарь с оруженосцами'!V5</f>
        <v>1</v>
      </c>
      <c r="V5" s="125">
        <f>RANK(T5,$T$5:$T$54)</f>
        <v>13</v>
      </c>
      <c r="W5" s="134">
        <f>T5+Q5+N5</f>
        <v>23</v>
      </c>
      <c r="X5" s="135">
        <f>RANK(W5,$W$5:$W$54)</f>
        <v>10</v>
      </c>
      <c r="Y5" s="133">
        <f>W5+L5</f>
        <v>85</v>
      </c>
      <c r="Z5" s="118">
        <f>U5+R5+O5+J5+G5+D5</f>
        <v>4</v>
      </c>
      <c r="AA5" s="124">
        <f t="shared" ref="AA5:AA54" si="0">RANK(Y5,$Y$5:$Y$54)</f>
        <v>9</v>
      </c>
    </row>
    <row r="6" spans="1:27" s="79" customFormat="1" ht="15">
      <c r="A6" s="16">
        <v>2</v>
      </c>
      <c r="B6" s="106" t="str">
        <f>рег!B6</f>
        <v>Захаров Артем Александрович</v>
      </c>
      <c r="C6" s="128">
        <f>Дистанционная!U6</f>
        <v>14</v>
      </c>
      <c r="D6" s="118">
        <f>Дистанционная!V6</f>
        <v>0</v>
      </c>
      <c r="E6" s="131">
        <f t="shared" ref="E6:E54" si="1">RANK(C6,$C$5:$C$54)</f>
        <v>27</v>
      </c>
      <c r="F6" s="128">
        <f>Скоростная!W6</f>
        <v>0</v>
      </c>
      <c r="G6" s="119">
        <f>Скоростная!X6</f>
        <v>0</v>
      </c>
      <c r="H6" s="131">
        <f t="shared" ref="H6:H54" si="2">RANK(F6,$F$5:$F$54)</f>
        <v>20</v>
      </c>
      <c r="I6" s="128">
        <f>тарелочки!W6</f>
        <v>0</v>
      </c>
      <c r="J6" s="119">
        <f>тарелочки!X6</f>
        <v>0</v>
      </c>
      <c r="K6" s="131">
        <f t="shared" ref="K6:K54" si="3">RANK(I6,$I$5:$I$54)</f>
        <v>1</v>
      </c>
      <c r="L6" s="136">
        <f t="shared" ref="L6:L54" si="4">I6+F6+C6</f>
        <v>14</v>
      </c>
      <c r="M6" s="141">
        <f t="shared" ref="M6:M54" si="5">RANK(L6,$L$5:$L$54)</f>
        <v>27</v>
      </c>
      <c r="N6" s="128">
        <f>'Смерть кащея'!W6</f>
        <v>-1</v>
      </c>
      <c r="O6" s="119">
        <f>'Смерть кащея'!X6</f>
        <v>0</v>
      </c>
      <c r="P6" s="131">
        <f t="shared" ref="P6:P54" si="6">RANK(N6,$N$5:$N$54)</f>
        <v>46</v>
      </c>
      <c r="Q6" s="128">
        <f>'воин в бойнице'!U6</f>
        <v>12</v>
      </c>
      <c r="R6" s="119">
        <f>'воин в бойнице'!V6</f>
        <v>2</v>
      </c>
      <c r="S6" s="131">
        <f t="shared" ref="S6:S54" si="7">RANK(Q6,$Q$5:$Q$54)</f>
        <v>10</v>
      </c>
      <c r="T6" s="126">
        <f>'рыцарь с оруженосцами'!U6</f>
        <v>4</v>
      </c>
      <c r="U6" s="119">
        <f>'рыцарь с оруженосцами'!V6</f>
        <v>1</v>
      </c>
      <c r="V6" s="125">
        <f t="shared" ref="V6:V54" si="8">RANK(T6,$T$5:$T$54)</f>
        <v>20</v>
      </c>
      <c r="W6" s="136">
        <f t="shared" ref="W6:W54" si="9">T6+Q6+N6</f>
        <v>15</v>
      </c>
      <c r="X6" s="137">
        <f t="shared" ref="X6:X54" si="10">RANK(W6,$W$5:$W$54)</f>
        <v>17</v>
      </c>
      <c r="Y6" s="133">
        <f t="shared" ref="Y6:Y54" si="11">W6+L6</f>
        <v>29</v>
      </c>
      <c r="Z6" s="118">
        <f t="shared" ref="Z6:Z54" si="12">U6+R6+O6+J6+G6+D6</f>
        <v>3</v>
      </c>
      <c r="AA6" s="124">
        <f t="shared" si="0"/>
        <v>27</v>
      </c>
    </row>
    <row r="7" spans="1:27" s="79" customFormat="1" ht="15">
      <c r="A7" s="16">
        <v>3</v>
      </c>
      <c r="B7" s="106" t="str">
        <f>рег!B7</f>
        <v>Никитин Сергей Владимирович</v>
      </c>
      <c r="C7" s="128">
        <f>Дистанционная!U7</f>
        <v>56</v>
      </c>
      <c r="D7" s="118">
        <f>Дистанционная!V7</f>
        <v>0</v>
      </c>
      <c r="E7" s="131">
        <f t="shared" si="1"/>
        <v>9</v>
      </c>
      <c r="F7" s="128">
        <f>Скоростная!W7</f>
        <v>4</v>
      </c>
      <c r="G7" s="119">
        <f>Скоростная!X7</f>
        <v>1</v>
      </c>
      <c r="H7" s="131">
        <f t="shared" si="2"/>
        <v>9</v>
      </c>
      <c r="I7" s="128">
        <f>тарелочки!W7</f>
        <v>0</v>
      </c>
      <c r="J7" s="119">
        <f>тарелочки!X7</f>
        <v>0</v>
      </c>
      <c r="K7" s="131">
        <f t="shared" si="3"/>
        <v>1</v>
      </c>
      <c r="L7" s="136">
        <f t="shared" si="4"/>
        <v>60</v>
      </c>
      <c r="M7" s="141">
        <f t="shared" si="5"/>
        <v>10</v>
      </c>
      <c r="N7" s="128">
        <f>'Смерть кащея'!W7</f>
        <v>3</v>
      </c>
      <c r="O7" s="119">
        <f>'Смерть кащея'!X7</f>
        <v>0</v>
      </c>
      <c r="P7" s="131">
        <f t="shared" si="6"/>
        <v>4</v>
      </c>
      <c r="Q7" s="128">
        <f>'воин в бойнице'!U7</f>
        <v>19</v>
      </c>
      <c r="R7" s="119">
        <f>'воин в бойнице'!V7</f>
        <v>4</v>
      </c>
      <c r="S7" s="131">
        <f t="shared" si="7"/>
        <v>5</v>
      </c>
      <c r="T7" s="126">
        <f>'рыцарь с оруженосцами'!U7</f>
        <v>10</v>
      </c>
      <c r="U7" s="119">
        <f>'рыцарь с оруженосцами'!V7</f>
        <v>2</v>
      </c>
      <c r="V7" s="125">
        <f t="shared" si="8"/>
        <v>10</v>
      </c>
      <c r="W7" s="136">
        <f t="shared" si="9"/>
        <v>32</v>
      </c>
      <c r="X7" s="137">
        <f t="shared" si="10"/>
        <v>4</v>
      </c>
      <c r="Y7" s="133">
        <f t="shared" si="11"/>
        <v>92</v>
      </c>
      <c r="Z7" s="118">
        <f t="shared" si="12"/>
        <v>7</v>
      </c>
      <c r="AA7" s="124">
        <f t="shared" si="0"/>
        <v>7</v>
      </c>
    </row>
    <row r="8" spans="1:27" s="79" customFormat="1" ht="15">
      <c r="A8" s="17">
        <v>4</v>
      </c>
      <c r="B8" s="106" t="str">
        <f>рег!B8</f>
        <v>Орехов Павел Юрьевич</v>
      </c>
      <c r="C8" s="128">
        <f>Дистанционная!U8</f>
        <v>36</v>
      </c>
      <c r="D8" s="118">
        <f>Дистанционная!V8</f>
        <v>0</v>
      </c>
      <c r="E8" s="131">
        <f t="shared" si="1"/>
        <v>17</v>
      </c>
      <c r="F8" s="128">
        <f>Скоростная!W8</f>
        <v>3</v>
      </c>
      <c r="G8" s="119">
        <f>Скоростная!X8</f>
        <v>0</v>
      </c>
      <c r="H8" s="131">
        <f t="shared" si="2"/>
        <v>12</v>
      </c>
      <c r="I8" s="128">
        <f>тарелочки!W8</f>
        <v>0</v>
      </c>
      <c r="J8" s="119">
        <f>тарелочки!X8</f>
        <v>0</v>
      </c>
      <c r="K8" s="131">
        <f t="shared" si="3"/>
        <v>1</v>
      </c>
      <c r="L8" s="136">
        <f t="shared" si="4"/>
        <v>39</v>
      </c>
      <c r="M8" s="141">
        <f t="shared" si="5"/>
        <v>17</v>
      </c>
      <c r="N8" s="128">
        <f>'Смерть кащея'!W8</f>
        <v>0</v>
      </c>
      <c r="O8" s="119">
        <f>'Смерть кащея'!X8</f>
        <v>0</v>
      </c>
      <c r="P8" s="131">
        <f t="shared" si="6"/>
        <v>7</v>
      </c>
      <c r="Q8" s="128">
        <f>'воин в бойнице'!U8</f>
        <v>13</v>
      </c>
      <c r="R8" s="119">
        <f>'воин в бойнице'!V8</f>
        <v>3</v>
      </c>
      <c r="S8" s="131">
        <f t="shared" si="7"/>
        <v>9</v>
      </c>
      <c r="T8" s="126">
        <f>'рыцарь с оруженосцами'!U8</f>
        <v>10</v>
      </c>
      <c r="U8" s="119">
        <f>'рыцарь с оруженосцами'!V8</f>
        <v>2</v>
      </c>
      <c r="V8" s="125">
        <f t="shared" si="8"/>
        <v>10</v>
      </c>
      <c r="W8" s="136">
        <f t="shared" si="9"/>
        <v>23</v>
      </c>
      <c r="X8" s="137">
        <f t="shared" si="10"/>
        <v>10</v>
      </c>
      <c r="Y8" s="133">
        <f t="shared" si="11"/>
        <v>62</v>
      </c>
      <c r="Z8" s="118">
        <f t="shared" si="12"/>
        <v>5</v>
      </c>
      <c r="AA8" s="124">
        <f t="shared" si="0"/>
        <v>15</v>
      </c>
    </row>
    <row r="9" spans="1:27" s="79" customFormat="1" ht="15">
      <c r="A9" s="16">
        <v>5</v>
      </c>
      <c r="B9" s="106" t="str">
        <f>рег!B9</f>
        <v>Пчелкин Алексей Иоанович</v>
      </c>
      <c r="C9" s="128">
        <f>Дистанционная!U9</f>
        <v>33</v>
      </c>
      <c r="D9" s="118">
        <f>Дистанционная!V9</f>
        <v>0</v>
      </c>
      <c r="E9" s="131">
        <f t="shared" si="1"/>
        <v>19</v>
      </c>
      <c r="F9" s="128">
        <f>Скоростная!W9</f>
        <v>6</v>
      </c>
      <c r="G9" s="119">
        <f>Скоростная!X9</f>
        <v>0</v>
      </c>
      <c r="H9" s="131">
        <f t="shared" si="2"/>
        <v>5</v>
      </c>
      <c r="I9" s="128">
        <f>тарелочки!W9</f>
        <v>0</v>
      </c>
      <c r="J9" s="119">
        <f>тарелочки!X9</f>
        <v>0</v>
      </c>
      <c r="K9" s="131">
        <f t="shared" si="3"/>
        <v>1</v>
      </c>
      <c r="L9" s="136">
        <f t="shared" si="4"/>
        <v>39</v>
      </c>
      <c r="M9" s="141">
        <f t="shared" si="5"/>
        <v>17</v>
      </c>
      <c r="N9" s="128">
        <f>'Смерть кащея'!W9</f>
        <v>0</v>
      </c>
      <c r="O9" s="119">
        <f>'Смерть кащея'!X9</f>
        <v>0</v>
      </c>
      <c r="P9" s="131">
        <f t="shared" si="6"/>
        <v>7</v>
      </c>
      <c r="Q9" s="128">
        <f>'воин в бойнице'!U9</f>
        <v>10</v>
      </c>
      <c r="R9" s="119">
        <f>'воин в бойнице'!V9</f>
        <v>2</v>
      </c>
      <c r="S9" s="131">
        <f t="shared" si="7"/>
        <v>12</v>
      </c>
      <c r="T9" s="126">
        <f>'рыцарь с оруженосцами'!U9</f>
        <v>15</v>
      </c>
      <c r="U9" s="119">
        <f>'рыцарь с оруженосцами'!V9</f>
        <v>3</v>
      </c>
      <c r="V9" s="125">
        <f t="shared" si="8"/>
        <v>3</v>
      </c>
      <c r="W9" s="136">
        <f t="shared" si="9"/>
        <v>25</v>
      </c>
      <c r="X9" s="137">
        <f t="shared" si="10"/>
        <v>7</v>
      </c>
      <c r="Y9" s="133">
        <f t="shared" si="11"/>
        <v>64</v>
      </c>
      <c r="Z9" s="118">
        <f t="shared" si="12"/>
        <v>5</v>
      </c>
      <c r="AA9" s="124">
        <f t="shared" si="0"/>
        <v>13</v>
      </c>
    </row>
    <row r="10" spans="1:27" s="79" customFormat="1" ht="15">
      <c r="A10" s="16">
        <v>6</v>
      </c>
      <c r="B10" s="106" t="str">
        <f>рег!B10</f>
        <v>Латышев Евгений Алексеевич</v>
      </c>
      <c r="C10" s="128">
        <f>Дистанционная!U10</f>
        <v>72</v>
      </c>
      <c r="D10" s="118">
        <f>Дистанционная!V10</f>
        <v>3</v>
      </c>
      <c r="E10" s="131">
        <f t="shared" si="1"/>
        <v>5</v>
      </c>
      <c r="F10" s="128">
        <f>Скоростная!W10</f>
        <v>9</v>
      </c>
      <c r="G10" s="119">
        <f>Скоростная!X10</f>
        <v>0</v>
      </c>
      <c r="H10" s="131">
        <f t="shared" si="2"/>
        <v>2</v>
      </c>
      <c r="I10" s="128">
        <f>тарелочки!W10</f>
        <v>0</v>
      </c>
      <c r="J10" s="119">
        <f>тарелочки!X10</f>
        <v>0</v>
      </c>
      <c r="K10" s="131">
        <f t="shared" si="3"/>
        <v>1</v>
      </c>
      <c r="L10" s="136">
        <f t="shared" si="4"/>
        <v>81</v>
      </c>
      <c r="M10" s="141">
        <f t="shared" si="5"/>
        <v>4</v>
      </c>
      <c r="N10" s="128">
        <f>'Смерть кащея'!W10</f>
        <v>0</v>
      </c>
      <c r="O10" s="119">
        <f>'Смерть кащея'!X10</f>
        <v>0</v>
      </c>
      <c r="P10" s="131">
        <f t="shared" si="6"/>
        <v>7</v>
      </c>
      <c r="Q10" s="128">
        <f>'воин в бойнице'!U10</f>
        <v>10</v>
      </c>
      <c r="R10" s="119">
        <f>'воин в бойнице'!V10</f>
        <v>2</v>
      </c>
      <c r="S10" s="131">
        <f t="shared" si="7"/>
        <v>12</v>
      </c>
      <c r="T10" s="126">
        <f>'рыцарь с оруженосцами'!U10</f>
        <v>11</v>
      </c>
      <c r="U10" s="119">
        <f>'рыцарь с оруженосцами'!V10</f>
        <v>1</v>
      </c>
      <c r="V10" s="125">
        <f t="shared" si="8"/>
        <v>7</v>
      </c>
      <c r="W10" s="136">
        <f t="shared" si="9"/>
        <v>21</v>
      </c>
      <c r="X10" s="137">
        <f t="shared" si="10"/>
        <v>14</v>
      </c>
      <c r="Y10" s="133">
        <f t="shared" si="11"/>
        <v>102</v>
      </c>
      <c r="Z10" s="118">
        <f t="shared" si="12"/>
        <v>6</v>
      </c>
      <c r="AA10" s="124">
        <f t="shared" si="0"/>
        <v>4</v>
      </c>
    </row>
    <row r="11" spans="1:27" s="79" customFormat="1" ht="15">
      <c r="A11" s="17">
        <v>7</v>
      </c>
      <c r="B11" s="107" t="str">
        <f>рег!B11</f>
        <v>Иванов Олег Викторович</v>
      </c>
      <c r="C11" s="128">
        <f>Дистанционная!U11</f>
        <v>61</v>
      </c>
      <c r="D11" s="118">
        <f>Дистанционная!V11</f>
        <v>0</v>
      </c>
      <c r="E11" s="131">
        <f t="shared" si="1"/>
        <v>7</v>
      </c>
      <c r="F11" s="128">
        <f>Скоростная!W11</f>
        <v>8</v>
      </c>
      <c r="G11" s="119">
        <f>Скоростная!X11</f>
        <v>1</v>
      </c>
      <c r="H11" s="131">
        <f t="shared" si="2"/>
        <v>3</v>
      </c>
      <c r="I11" s="128">
        <f>тарелочки!W11</f>
        <v>0</v>
      </c>
      <c r="J11" s="119">
        <f>тарелочки!X11</f>
        <v>0</v>
      </c>
      <c r="K11" s="131">
        <f t="shared" si="3"/>
        <v>1</v>
      </c>
      <c r="L11" s="136">
        <f t="shared" si="4"/>
        <v>69</v>
      </c>
      <c r="M11" s="141">
        <f t="shared" si="5"/>
        <v>6</v>
      </c>
      <c r="N11" s="128">
        <f>'Смерть кащея'!W11</f>
        <v>0</v>
      </c>
      <c r="O11" s="119">
        <f>'Смерть кащея'!X11</f>
        <v>0</v>
      </c>
      <c r="P11" s="131">
        <f t="shared" si="6"/>
        <v>7</v>
      </c>
      <c r="Q11" s="128">
        <f>'воин в бойнице'!U11</f>
        <v>16</v>
      </c>
      <c r="R11" s="119">
        <f>'воин в бойнице'!V11</f>
        <v>3</v>
      </c>
      <c r="S11" s="131">
        <f t="shared" si="7"/>
        <v>6</v>
      </c>
      <c r="T11" s="126">
        <f>'рыцарь с оруженосцами'!U11</f>
        <v>10</v>
      </c>
      <c r="U11" s="119">
        <f>'рыцарь с оруженосцами'!V11</f>
        <v>1</v>
      </c>
      <c r="V11" s="125">
        <f t="shared" si="8"/>
        <v>10</v>
      </c>
      <c r="W11" s="136">
        <f t="shared" si="9"/>
        <v>26</v>
      </c>
      <c r="X11" s="137">
        <f t="shared" si="10"/>
        <v>6</v>
      </c>
      <c r="Y11" s="133">
        <f t="shared" si="11"/>
        <v>95</v>
      </c>
      <c r="Z11" s="118">
        <f t="shared" si="12"/>
        <v>5</v>
      </c>
      <c r="AA11" s="124">
        <f t="shared" si="0"/>
        <v>6</v>
      </c>
    </row>
    <row r="12" spans="1:27" s="79" customFormat="1" ht="15">
      <c r="A12" s="74">
        <v>8</v>
      </c>
      <c r="B12" s="106" t="str">
        <f>рег!B12</f>
        <v>Чугунов Павел Владимирович</v>
      </c>
      <c r="C12" s="128">
        <f>Дистанционная!U12</f>
        <v>36</v>
      </c>
      <c r="D12" s="118">
        <f>Дистанционная!V12</f>
        <v>0</v>
      </c>
      <c r="E12" s="131">
        <f t="shared" si="1"/>
        <v>17</v>
      </c>
      <c r="F12" s="128">
        <f>Скоростная!W12</f>
        <v>1</v>
      </c>
      <c r="G12" s="119">
        <f>Скоростная!X12</f>
        <v>0</v>
      </c>
      <c r="H12" s="131">
        <f t="shared" si="2"/>
        <v>15</v>
      </c>
      <c r="I12" s="128">
        <f>тарелочки!W12</f>
        <v>0</v>
      </c>
      <c r="J12" s="119">
        <f>тарелочки!X12</f>
        <v>0</v>
      </c>
      <c r="K12" s="131">
        <f t="shared" si="3"/>
        <v>1</v>
      </c>
      <c r="L12" s="136">
        <f t="shared" si="4"/>
        <v>37</v>
      </c>
      <c r="M12" s="141">
        <f t="shared" si="5"/>
        <v>19</v>
      </c>
      <c r="N12" s="128">
        <f>'Смерть кащея'!W12</f>
        <v>0</v>
      </c>
      <c r="O12" s="119">
        <f>'Смерть кащея'!X12</f>
        <v>0</v>
      </c>
      <c r="P12" s="131">
        <f t="shared" si="6"/>
        <v>7</v>
      </c>
      <c r="Q12" s="128">
        <f>'воин в бойнице'!U12</f>
        <v>5</v>
      </c>
      <c r="R12" s="119">
        <f>'воин в бойнице'!V12</f>
        <v>1</v>
      </c>
      <c r="S12" s="131">
        <f t="shared" si="7"/>
        <v>22</v>
      </c>
      <c r="T12" s="126">
        <f>'рыцарь с оруженосцами'!U12</f>
        <v>1</v>
      </c>
      <c r="U12" s="119">
        <f>'рыцарь с оруженосцами'!V12</f>
        <v>0</v>
      </c>
      <c r="V12" s="125">
        <f t="shared" si="8"/>
        <v>27</v>
      </c>
      <c r="W12" s="136">
        <f t="shared" si="9"/>
        <v>6</v>
      </c>
      <c r="X12" s="137">
        <f t="shared" si="10"/>
        <v>27</v>
      </c>
      <c r="Y12" s="133">
        <f t="shared" si="11"/>
        <v>43</v>
      </c>
      <c r="Z12" s="118">
        <f t="shared" si="12"/>
        <v>1</v>
      </c>
      <c r="AA12" s="124">
        <f t="shared" si="0"/>
        <v>22</v>
      </c>
    </row>
    <row r="13" spans="1:27" ht="15">
      <c r="A13" s="13">
        <v>9</v>
      </c>
      <c r="B13" s="108" t="str">
        <f>рег!B13</f>
        <v>Акаткин Александр Александрович</v>
      </c>
      <c r="C13" s="128">
        <f>Дистанционная!U13</f>
        <v>49</v>
      </c>
      <c r="D13" s="118">
        <f>Дистанционная!V13</f>
        <v>0</v>
      </c>
      <c r="E13" s="131">
        <f t="shared" si="1"/>
        <v>12</v>
      </c>
      <c r="F13" s="128">
        <f>Скоростная!W13</f>
        <v>1</v>
      </c>
      <c r="G13" s="119">
        <f>Скоростная!X13</f>
        <v>0</v>
      </c>
      <c r="H13" s="131">
        <f t="shared" si="2"/>
        <v>15</v>
      </c>
      <c r="I13" s="128">
        <f>тарелочки!W13</f>
        <v>0</v>
      </c>
      <c r="J13" s="119">
        <f>тарелочки!X13</f>
        <v>0</v>
      </c>
      <c r="K13" s="131">
        <f t="shared" si="3"/>
        <v>1</v>
      </c>
      <c r="L13" s="136">
        <f t="shared" si="4"/>
        <v>50</v>
      </c>
      <c r="M13" s="141">
        <f t="shared" si="5"/>
        <v>12</v>
      </c>
      <c r="N13" s="128">
        <f>'Смерть кащея'!W13</f>
        <v>0</v>
      </c>
      <c r="O13" s="119">
        <f>'Смерть кащея'!X13</f>
        <v>0</v>
      </c>
      <c r="P13" s="131">
        <f t="shared" si="6"/>
        <v>7</v>
      </c>
      <c r="Q13" s="128">
        <f>'воин в бойнице'!U13</f>
        <v>0</v>
      </c>
      <c r="R13" s="119">
        <f>'воин в бойнице'!V13</f>
        <v>0</v>
      </c>
      <c r="S13" s="131">
        <f t="shared" si="7"/>
        <v>26</v>
      </c>
      <c r="T13" s="126">
        <f>'рыцарь с оруженосцами'!U13</f>
        <v>11</v>
      </c>
      <c r="U13" s="119">
        <f>'рыцарь с оруженосцами'!V13</f>
        <v>1</v>
      </c>
      <c r="V13" s="125">
        <f t="shared" si="8"/>
        <v>7</v>
      </c>
      <c r="W13" s="136">
        <f t="shared" si="9"/>
        <v>11</v>
      </c>
      <c r="X13" s="137">
        <f t="shared" si="10"/>
        <v>23</v>
      </c>
      <c r="Y13" s="133">
        <f t="shared" si="11"/>
        <v>61</v>
      </c>
      <c r="Z13" s="118">
        <f t="shared" si="12"/>
        <v>1</v>
      </c>
      <c r="AA13" s="124">
        <f t="shared" si="0"/>
        <v>16</v>
      </c>
    </row>
    <row r="14" spans="1:27" ht="15">
      <c r="A14" s="3">
        <v>10</v>
      </c>
      <c r="B14" s="109" t="str">
        <f>рег!B14</f>
        <v>Воробьев Александр Сергеевич</v>
      </c>
      <c r="C14" s="128">
        <f>Дистанционная!U14</f>
        <v>52</v>
      </c>
      <c r="D14" s="118">
        <f>Дистанционная!V14</f>
        <v>0</v>
      </c>
      <c r="E14" s="131">
        <f t="shared" si="1"/>
        <v>11</v>
      </c>
      <c r="F14" s="128">
        <f>Скоростная!W14</f>
        <v>10</v>
      </c>
      <c r="G14" s="119">
        <f>Скоростная!X14</f>
        <v>1</v>
      </c>
      <c r="H14" s="131">
        <f t="shared" si="2"/>
        <v>1</v>
      </c>
      <c r="I14" s="128">
        <f>тарелочки!W14</f>
        <v>0</v>
      </c>
      <c r="J14" s="119">
        <f>тарелочки!X14</f>
        <v>0</v>
      </c>
      <c r="K14" s="131">
        <f t="shared" si="3"/>
        <v>1</v>
      </c>
      <c r="L14" s="136">
        <f t="shared" si="4"/>
        <v>62</v>
      </c>
      <c r="M14" s="141">
        <f t="shared" si="5"/>
        <v>8</v>
      </c>
      <c r="N14" s="128">
        <f>'Смерть кащея'!W14</f>
        <v>0</v>
      </c>
      <c r="O14" s="119">
        <f>'Смерть кащея'!X14</f>
        <v>0</v>
      </c>
      <c r="P14" s="131">
        <f t="shared" si="6"/>
        <v>7</v>
      </c>
      <c r="Q14" s="128">
        <f>'воин в бойнице'!U14</f>
        <v>10</v>
      </c>
      <c r="R14" s="119">
        <f>'воин в бойнице'!V14</f>
        <v>2</v>
      </c>
      <c r="S14" s="131">
        <f t="shared" si="7"/>
        <v>12</v>
      </c>
      <c r="T14" s="126">
        <f>'рыцарь с оруженосцами'!U14</f>
        <v>8</v>
      </c>
      <c r="U14" s="119">
        <f>'рыцарь с оруженосцами'!V14</f>
        <v>0</v>
      </c>
      <c r="V14" s="125">
        <f t="shared" si="8"/>
        <v>13</v>
      </c>
      <c r="W14" s="136">
        <f t="shared" si="9"/>
        <v>18</v>
      </c>
      <c r="X14" s="137">
        <f t="shared" si="10"/>
        <v>15</v>
      </c>
      <c r="Y14" s="133">
        <f t="shared" si="11"/>
        <v>80</v>
      </c>
      <c r="Z14" s="118">
        <f t="shared" si="12"/>
        <v>3</v>
      </c>
      <c r="AA14" s="124">
        <f t="shared" si="0"/>
        <v>11</v>
      </c>
    </row>
    <row r="15" spans="1:27" ht="15">
      <c r="A15" s="3">
        <v>11</v>
      </c>
      <c r="B15" s="109" t="str">
        <f>рег!B15</f>
        <v>Никитин Юрий Владимирович</v>
      </c>
      <c r="C15" s="128">
        <f>Дистанционная!U15</f>
        <v>92</v>
      </c>
      <c r="D15" s="118">
        <f>Дистанционная!V15</f>
        <v>2</v>
      </c>
      <c r="E15" s="131">
        <f t="shared" si="1"/>
        <v>1</v>
      </c>
      <c r="F15" s="128">
        <f>Скоростная!W15</f>
        <v>5</v>
      </c>
      <c r="G15" s="119">
        <f>Скоростная!X15</f>
        <v>0</v>
      </c>
      <c r="H15" s="131">
        <f t="shared" si="2"/>
        <v>7</v>
      </c>
      <c r="I15" s="128">
        <f>тарелочки!W15</f>
        <v>0</v>
      </c>
      <c r="J15" s="119">
        <f>тарелочки!X15</f>
        <v>0</v>
      </c>
      <c r="K15" s="131">
        <f t="shared" si="3"/>
        <v>1</v>
      </c>
      <c r="L15" s="136">
        <f t="shared" si="4"/>
        <v>97</v>
      </c>
      <c r="M15" s="180">
        <f t="shared" si="5"/>
        <v>1</v>
      </c>
      <c r="N15" s="128">
        <f>'Смерть кащея'!W15</f>
        <v>5</v>
      </c>
      <c r="O15" s="119">
        <f>'Смерть кащея'!X15</f>
        <v>1</v>
      </c>
      <c r="P15" s="131">
        <f t="shared" si="6"/>
        <v>2</v>
      </c>
      <c r="Q15" s="128">
        <f>'воин в бойнице'!U15</f>
        <v>25</v>
      </c>
      <c r="R15" s="119">
        <f>'воин в бойнице'!V15</f>
        <v>5</v>
      </c>
      <c r="S15" s="131">
        <f t="shared" si="7"/>
        <v>1</v>
      </c>
      <c r="T15" s="126">
        <f>'рыцарь с оруженосцами'!U15</f>
        <v>11</v>
      </c>
      <c r="U15" s="119">
        <f>'рыцарь с оруженосцами'!V15</f>
        <v>1</v>
      </c>
      <c r="V15" s="125">
        <f t="shared" si="8"/>
        <v>7</v>
      </c>
      <c r="W15" s="136">
        <f t="shared" si="9"/>
        <v>41</v>
      </c>
      <c r="X15" s="181">
        <f t="shared" si="10"/>
        <v>1</v>
      </c>
      <c r="Y15" s="133">
        <f t="shared" si="11"/>
        <v>138</v>
      </c>
      <c r="Z15" s="118">
        <f t="shared" si="12"/>
        <v>9</v>
      </c>
      <c r="AA15" s="182">
        <f t="shared" si="0"/>
        <v>1</v>
      </c>
    </row>
    <row r="16" spans="1:27" ht="15">
      <c r="A16" s="3">
        <v>12</v>
      </c>
      <c r="B16" s="109" t="str">
        <f>рег!B16</f>
        <v>Хохлов Александр Сергеевич</v>
      </c>
      <c r="C16" s="128">
        <f>Дистанционная!U16</f>
        <v>31</v>
      </c>
      <c r="D16" s="118">
        <f>Дистанционная!V16</f>
        <v>1</v>
      </c>
      <c r="E16" s="131">
        <f t="shared" si="1"/>
        <v>21</v>
      </c>
      <c r="F16" s="128">
        <f>Скоростная!W16</f>
        <v>-1</v>
      </c>
      <c r="G16" s="119">
        <f>Скоростная!X16</f>
        <v>0</v>
      </c>
      <c r="H16" s="131">
        <f t="shared" si="2"/>
        <v>47</v>
      </c>
      <c r="I16" s="128">
        <f>тарелочки!W16</f>
        <v>0</v>
      </c>
      <c r="J16" s="119">
        <f>тарелочки!X16</f>
        <v>0</v>
      </c>
      <c r="K16" s="131">
        <f t="shared" si="3"/>
        <v>1</v>
      </c>
      <c r="L16" s="136">
        <f t="shared" si="4"/>
        <v>30</v>
      </c>
      <c r="M16" s="141">
        <f t="shared" si="5"/>
        <v>21</v>
      </c>
      <c r="N16" s="128">
        <f>'Смерть кащея'!W16</f>
        <v>4</v>
      </c>
      <c r="O16" s="119">
        <f>'Смерть кащея'!X16</f>
        <v>0</v>
      </c>
      <c r="P16" s="131">
        <f t="shared" si="6"/>
        <v>3</v>
      </c>
      <c r="Q16" s="128">
        <f>'воин в бойнице'!U16</f>
        <v>7</v>
      </c>
      <c r="R16" s="119">
        <f>'воин в бойнице'!V16</f>
        <v>1</v>
      </c>
      <c r="S16" s="131">
        <f t="shared" si="7"/>
        <v>21</v>
      </c>
      <c r="T16" s="126">
        <f>'рыцарь с оруженосцами'!U16</f>
        <v>2</v>
      </c>
      <c r="U16" s="119">
        <f>'рыцарь с оруженосцами'!V16</f>
        <v>0</v>
      </c>
      <c r="V16" s="125">
        <f t="shared" si="8"/>
        <v>26</v>
      </c>
      <c r="W16" s="136">
        <f t="shared" si="9"/>
        <v>13</v>
      </c>
      <c r="X16" s="137">
        <f t="shared" si="10"/>
        <v>19</v>
      </c>
      <c r="Y16" s="133">
        <f t="shared" si="11"/>
        <v>43</v>
      </c>
      <c r="Z16" s="118">
        <f t="shared" si="12"/>
        <v>2</v>
      </c>
      <c r="AA16" s="124">
        <f t="shared" si="0"/>
        <v>22</v>
      </c>
    </row>
    <row r="17" spans="1:27" ht="15">
      <c r="A17" s="3">
        <v>13</v>
      </c>
      <c r="B17" s="109" t="str">
        <f>рег!B17</f>
        <v>Евсеев Александр Сергеевич</v>
      </c>
      <c r="C17" s="128">
        <f>Дистанционная!U17</f>
        <v>53</v>
      </c>
      <c r="D17" s="118">
        <f>Дистанционная!V17</f>
        <v>0</v>
      </c>
      <c r="E17" s="131">
        <f t="shared" si="1"/>
        <v>10</v>
      </c>
      <c r="F17" s="128">
        <f>Скоростная!W17</f>
        <v>4</v>
      </c>
      <c r="G17" s="119">
        <f>Скоростная!X17</f>
        <v>0</v>
      </c>
      <c r="H17" s="131">
        <f t="shared" si="2"/>
        <v>9</v>
      </c>
      <c r="I17" s="128">
        <f>тарелочки!W17</f>
        <v>0</v>
      </c>
      <c r="J17" s="119">
        <f>тарелочки!X17</f>
        <v>0</v>
      </c>
      <c r="K17" s="131">
        <f t="shared" si="3"/>
        <v>1</v>
      </c>
      <c r="L17" s="136">
        <f t="shared" si="4"/>
        <v>57</v>
      </c>
      <c r="M17" s="141">
        <f t="shared" si="5"/>
        <v>11</v>
      </c>
      <c r="N17" s="128">
        <f>'Смерть кащея'!W17</f>
        <v>0</v>
      </c>
      <c r="O17" s="119">
        <f>'Смерть кащея'!X17</f>
        <v>0</v>
      </c>
      <c r="P17" s="131">
        <f t="shared" si="6"/>
        <v>7</v>
      </c>
      <c r="Q17" s="128">
        <f>'воин в бойнице'!U17</f>
        <v>20</v>
      </c>
      <c r="R17" s="119">
        <f>'воин в бойнице'!V17</f>
        <v>4</v>
      </c>
      <c r="S17" s="131">
        <f t="shared" si="7"/>
        <v>3</v>
      </c>
      <c r="T17" s="126">
        <f>'рыцарь с оруженосцами'!U17</f>
        <v>8</v>
      </c>
      <c r="U17" s="119">
        <f>'рыцарь с оруженосцами'!V17</f>
        <v>1</v>
      </c>
      <c r="V17" s="125">
        <f t="shared" si="8"/>
        <v>13</v>
      </c>
      <c r="W17" s="136">
        <f t="shared" si="9"/>
        <v>28</v>
      </c>
      <c r="X17" s="137">
        <f t="shared" si="10"/>
        <v>5</v>
      </c>
      <c r="Y17" s="133">
        <f t="shared" si="11"/>
        <v>85</v>
      </c>
      <c r="Z17" s="118">
        <f t="shared" si="12"/>
        <v>5</v>
      </c>
      <c r="AA17" s="124">
        <f t="shared" si="0"/>
        <v>9</v>
      </c>
    </row>
    <row r="18" spans="1:27" ht="15">
      <c r="A18" s="3">
        <v>14</v>
      </c>
      <c r="B18" s="109" t="str">
        <f>рег!B18</f>
        <v>Гурняк Станислав Юлианович</v>
      </c>
      <c r="C18" s="128">
        <f>Дистанционная!U18</f>
        <v>24</v>
      </c>
      <c r="D18" s="118">
        <f>Дистанционная!V18</f>
        <v>0</v>
      </c>
      <c r="E18" s="131">
        <f t="shared" si="1"/>
        <v>25</v>
      </c>
      <c r="F18" s="128">
        <f>Скоростная!W18</f>
        <v>0</v>
      </c>
      <c r="G18" s="119">
        <f>Скоростная!X18</f>
        <v>0</v>
      </c>
      <c r="H18" s="131">
        <f t="shared" si="2"/>
        <v>20</v>
      </c>
      <c r="I18" s="128">
        <f>тарелочки!W18</f>
        <v>0</v>
      </c>
      <c r="J18" s="119">
        <f>тарелочки!X18</f>
        <v>0</v>
      </c>
      <c r="K18" s="131">
        <f t="shared" si="3"/>
        <v>1</v>
      </c>
      <c r="L18" s="136">
        <f t="shared" si="4"/>
        <v>24</v>
      </c>
      <c r="M18" s="141">
        <f t="shared" si="5"/>
        <v>26</v>
      </c>
      <c r="N18" s="128">
        <f>'Смерть кащея'!W18</f>
        <v>-1</v>
      </c>
      <c r="O18" s="119">
        <f>'Смерть кащея'!X18</f>
        <v>0</v>
      </c>
      <c r="P18" s="131">
        <f t="shared" si="6"/>
        <v>46</v>
      </c>
      <c r="Q18" s="128">
        <f>'воин в бойнице'!U18</f>
        <v>4</v>
      </c>
      <c r="R18" s="119">
        <f>'воин в бойнице'!V18</f>
        <v>1</v>
      </c>
      <c r="S18" s="131">
        <f t="shared" si="7"/>
        <v>23</v>
      </c>
      <c r="T18" s="126">
        <f>'рыцарь с оруженосцами'!U18</f>
        <v>6</v>
      </c>
      <c r="U18" s="119">
        <f>'рыцарь с оруженосцами'!V18</f>
        <v>0</v>
      </c>
      <c r="V18" s="125">
        <f t="shared" si="8"/>
        <v>16</v>
      </c>
      <c r="W18" s="136">
        <f t="shared" si="9"/>
        <v>9</v>
      </c>
      <c r="X18" s="137">
        <f t="shared" si="10"/>
        <v>24</v>
      </c>
      <c r="Y18" s="133">
        <f t="shared" si="11"/>
        <v>33</v>
      </c>
      <c r="Z18" s="118">
        <f t="shared" si="12"/>
        <v>1</v>
      </c>
      <c r="AA18" s="124">
        <f t="shared" si="0"/>
        <v>26</v>
      </c>
    </row>
    <row r="19" spans="1:27" ht="15">
      <c r="A19" s="3">
        <v>15</v>
      </c>
      <c r="B19" s="109">
        <f>рег!B19</f>
        <v>0</v>
      </c>
      <c r="C19" s="128">
        <f>Дистанционная!U19</f>
        <v>0</v>
      </c>
      <c r="D19" s="118">
        <f>Дистанционная!V19</f>
        <v>0</v>
      </c>
      <c r="E19" s="131">
        <f t="shared" si="1"/>
        <v>28</v>
      </c>
      <c r="F19" s="128">
        <f>Скоростная!W19</f>
        <v>0</v>
      </c>
      <c r="G19" s="119">
        <f>Скоростная!X19</f>
        <v>0</v>
      </c>
      <c r="H19" s="131">
        <f t="shared" si="2"/>
        <v>20</v>
      </c>
      <c r="I19" s="128">
        <f>тарелочки!W19</f>
        <v>0</v>
      </c>
      <c r="J19" s="119">
        <f>тарелочки!X19</f>
        <v>0</v>
      </c>
      <c r="K19" s="131">
        <f t="shared" si="3"/>
        <v>1</v>
      </c>
      <c r="L19" s="136">
        <f t="shared" si="4"/>
        <v>0</v>
      </c>
      <c r="M19" s="141">
        <f t="shared" si="5"/>
        <v>28</v>
      </c>
      <c r="N19" s="128">
        <f>'Смерть кащея'!W19</f>
        <v>0</v>
      </c>
      <c r="O19" s="119">
        <f>'Смерть кащея'!X19</f>
        <v>0</v>
      </c>
      <c r="P19" s="131">
        <f t="shared" si="6"/>
        <v>7</v>
      </c>
      <c r="Q19" s="128">
        <f>'воин в бойнице'!U19</f>
        <v>0</v>
      </c>
      <c r="R19" s="119">
        <f>'воин в бойнице'!V19</f>
        <v>0</v>
      </c>
      <c r="S19" s="131">
        <f t="shared" si="7"/>
        <v>26</v>
      </c>
      <c r="T19" s="126">
        <f>'рыцарь с оруженосцами'!U19</f>
        <v>0</v>
      </c>
      <c r="U19" s="119">
        <f>'рыцарь с оруженосцами'!V19</f>
        <v>0</v>
      </c>
      <c r="V19" s="125">
        <f t="shared" si="8"/>
        <v>28</v>
      </c>
      <c r="W19" s="136">
        <f t="shared" si="9"/>
        <v>0</v>
      </c>
      <c r="X19" s="137">
        <f t="shared" si="10"/>
        <v>28</v>
      </c>
      <c r="Y19" s="133">
        <f t="shared" si="11"/>
        <v>0</v>
      </c>
      <c r="Z19" s="118">
        <f t="shared" si="12"/>
        <v>0</v>
      </c>
      <c r="AA19" s="124">
        <f t="shared" si="0"/>
        <v>28</v>
      </c>
    </row>
    <row r="20" spans="1:27" ht="15">
      <c r="A20" s="3">
        <v>16</v>
      </c>
      <c r="B20" s="109">
        <f>рег!B20</f>
        <v>0</v>
      </c>
      <c r="C20" s="128">
        <f>Дистанционная!U20</f>
        <v>0</v>
      </c>
      <c r="D20" s="118">
        <f>Дистанционная!V20</f>
        <v>0</v>
      </c>
      <c r="E20" s="131">
        <f t="shared" si="1"/>
        <v>28</v>
      </c>
      <c r="F20" s="128">
        <f>Скоростная!W20</f>
        <v>0</v>
      </c>
      <c r="G20" s="119">
        <f>Скоростная!X20</f>
        <v>0</v>
      </c>
      <c r="H20" s="131">
        <f t="shared" si="2"/>
        <v>20</v>
      </c>
      <c r="I20" s="128">
        <f>тарелочки!W20</f>
        <v>0</v>
      </c>
      <c r="J20" s="119">
        <f>тарелочки!X20</f>
        <v>0</v>
      </c>
      <c r="K20" s="131">
        <f t="shared" si="3"/>
        <v>1</v>
      </c>
      <c r="L20" s="136">
        <f t="shared" si="4"/>
        <v>0</v>
      </c>
      <c r="M20" s="141">
        <f t="shared" si="5"/>
        <v>28</v>
      </c>
      <c r="N20" s="128">
        <f>'Смерть кащея'!W20</f>
        <v>0</v>
      </c>
      <c r="O20" s="119">
        <f>'Смерть кащея'!X20</f>
        <v>0</v>
      </c>
      <c r="P20" s="131">
        <f t="shared" si="6"/>
        <v>7</v>
      </c>
      <c r="Q20" s="128">
        <f>'воин в бойнице'!U20</f>
        <v>0</v>
      </c>
      <c r="R20" s="119">
        <f>'воин в бойнице'!V20</f>
        <v>0</v>
      </c>
      <c r="S20" s="131">
        <f t="shared" si="7"/>
        <v>26</v>
      </c>
      <c r="T20" s="126">
        <f>'рыцарь с оруженосцами'!U20</f>
        <v>0</v>
      </c>
      <c r="U20" s="119">
        <f>'рыцарь с оруженосцами'!V20</f>
        <v>0</v>
      </c>
      <c r="V20" s="125">
        <f t="shared" si="8"/>
        <v>28</v>
      </c>
      <c r="W20" s="136">
        <f t="shared" si="9"/>
        <v>0</v>
      </c>
      <c r="X20" s="137">
        <f t="shared" si="10"/>
        <v>28</v>
      </c>
      <c r="Y20" s="133">
        <f t="shared" si="11"/>
        <v>0</v>
      </c>
      <c r="Z20" s="118">
        <f t="shared" si="12"/>
        <v>0</v>
      </c>
      <c r="AA20" s="124">
        <f t="shared" si="0"/>
        <v>28</v>
      </c>
    </row>
    <row r="21" spans="1:27" ht="15">
      <c r="A21" s="3">
        <v>17</v>
      </c>
      <c r="B21" s="109" t="str">
        <f>рег!B21</f>
        <v>Васильев Борис Михайлович</v>
      </c>
      <c r="C21" s="128">
        <f>Дистанционная!U21</f>
        <v>62</v>
      </c>
      <c r="D21" s="118">
        <f>Дистанционная!V21</f>
        <v>0</v>
      </c>
      <c r="E21" s="131">
        <f t="shared" si="1"/>
        <v>6</v>
      </c>
      <c r="F21" s="128">
        <f>Скоростная!W21</f>
        <v>6</v>
      </c>
      <c r="G21" s="119">
        <f>Скоростная!X21</f>
        <v>0</v>
      </c>
      <c r="H21" s="131">
        <f t="shared" si="2"/>
        <v>5</v>
      </c>
      <c r="I21" s="128">
        <f>тарелочки!W21</f>
        <v>0</v>
      </c>
      <c r="J21" s="119">
        <f>тарелочки!X21</f>
        <v>0</v>
      </c>
      <c r="K21" s="131">
        <f t="shared" si="3"/>
        <v>1</v>
      </c>
      <c r="L21" s="136">
        <f t="shared" si="4"/>
        <v>68</v>
      </c>
      <c r="M21" s="141">
        <f t="shared" si="5"/>
        <v>7</v>
      </c>
      <c r="N21" s="128">
        <f>'Смерть кащея'!W21</f>
        <v>11</v>
      </c>
      <c r="O21" s="119">
        <f>'Смерть кащея'!X21</f>
        <v>2</v>
      </c>
      <c r="P21" s="131">
        <f t="shared" si="6"/>
        <v>1</v>
      </c>
      <c r="Q21" s="128">
        <f>'воин в бойнице'!U21</f>
        <v>20</v>
      </c>
      <c r="R21" s="119">
        <f>'воин в бойнице'!V21</f>
        <v>4</v>
      </c>
      <c r="S21" s="131">
        <f t="shared" si="7"/>
        <v>3</v>
      </c>
      <c r="T21" s="126">
        <f>'рыцарь с оруженосцами'!U21</f>
        <v>3</v>
      </c>
      <c r="U21" s="119">
        <f>'рыцарь с оруженосцами'!V21</f>
        <v>0</v>
      </c>
      <c r="V21" s="125">
        <f t="shared" si="8"/>
        <v>24</v>
      </c>
      <c r="W21" s="136">
        <f t="shared" si="9"/>
        <v>34</v>
      </c>
      <c r="X21" s="181">
        <f t="shared" si="10"/>
        <v>2</v>
      </c>
      <c r="Y21" s="133">
        <f t="shared" si="11"/>
        <v>102</v>
      </c>
      <c r="Z21" s="118">
        <f t="shared" si="12"/>
        <v>6</v>
      </c>
      <c r="AA21" s="124">
        <f t="shared" si="0"/>
        <v>4</v>
      </c>
    </row>
    <row r="22" spans="1:27" ht="15.75" thickBot="1">
      <c r="A22" s="75">
        <v>18</v>
      </c>
      <c r="B22" s="110" t="str">
        <f>рег!B22</f>
        <v>Таубе Андрей Олегович</v>
      </c>
      <c r="C22" s="128">
        <f>Дистанционная!U22</f>
        <v>91</v>
      </c>
      <c r="D22" s="118">
        <f>Дистанционная!V22</f>
        <v>0</v>
      </c>
      <c r="E22" s="131">
        <f t="shared" si="1"/>
        <v>2</v>
      </c>
      <c r="F22" s="128">
        <f>Скоростная!W22</f>
        <v>0</v>
      </c>
      <c r="G22" s="119">
        <f>Скоростная!X22</f>
        <v>0</v>
      </c>
      <c r="H22" s="131">
        <f t="shared" si="2"/>
        <v>20</v>
      </c>
      <c r="I22" s="128">
        <f>тарелочки!W22</f>
        <v>0</v>
      </c>
      <c r="J22" s="119">
        <f>тарелочки!X22</f>
        <v>0</v>
      </c>
      <c r="K22" s="131">
        <f t="shared" si="3"/>
        <v>1</v>
      </c>
      <c r="L22" s="136">
        <f t="shared" si="4"/>
        <v>91</v>
      </c>
      <c r="M22" s="180">
        <f t="shared" si="5"/>
        <v>3</v>
      </c>
      <c r="N22" s="128">
        <f>'Смерть кащея'!W22</f>
        <v>1</v>
      </c>
      <c r="O22" s="119">
        <f>'Смерть кащея'!X22</f>
        <v>0</v>
      </c>
      <c r="P22" s="131">
        <f t="shared" si="6"/>
        <v>5</v>
      </c>
      <c r="Q22" s="128">
        <f>'воин в бойнице'!U22</f>
        <v>10</v>
      </c>
      <c r="R22" s="119">
        <f>'воин в бойнице'!V22</f>
        <v>2</v>
      </c>
      <c r="S22" s="131">
        <f t="shared" si="7"/>
        <v>12</v>
      </c>
      <c r="T22" s="126">
        <f>'рыцарь с оруженосцами'!U22</f>
        <v>13</v>
      </c>
      <c r="U22" s="119">
        <f>'рыцарь с оруженосцами'!V22</f>
        <v>2</v>
      </c>
      <c r="V22" s="125">
        <f t="shared" si="8"/>
        <v>4</v>
      </c>
      <c r="W22" s="136">
        <f t="shared" si="9"/>
        <v>24</v>
      </c>
      <c r="X22" s="137">
        <f t="shared" si="10"/>
        <v>9</v>
      </c>
      <c r="Y22" s="133">
        <f t="shared" si="11"/>
        <v>115</v>
      </c>
      <c r="Z22" s="118">
        <f t="shared" si="12"/>
        <v>4</v>
      </c>
      <c r="AA22" s="182">
        <f t="shared" si="0"/>
        <v>2</v>
      </c>
    </row>
    <row r="23" spans="1:27" ht="15">
      <c r="A23" s="76">
        <v>19</v>
      </c>
      <c r="B23" s="111" t="str">
        <f>рег!B23</f>
        <v>Шишов Сергей Борисович</v>
      </c>
      <c r="C23" s="128">
        <f>Дистанционная!U23</f>
        <v>80</v>
      </c>
      <c r="D23" s="118">
        <f>Дистанционная!V23</f>
        <v>0</v>
      </c>
      <c r="E23" s="131">
        <f t="shared" si="1"/>
        <v>4</v>
      </c>
      <c r="F23" s="128">
        <f>Скоростная!W23</f>
        <v>-1</v>
      </c>
      <c r="G23" s="119">
        <f>Скоростная!X23</f>
        <v>0</v>
      </c>
      <c r="H23" s="131">
        <f t="shared" si="2"/>
        <v>47</v>
      </c>
      <c r="I23" s="128">
        <f>тарелочки!W23</f>
        <v>0</v>
      </c>
      <c r="J23" s="119">
        <f>тарелочки!X23</f>
        <v>0</v>
      </c>
      <c r="K23" s="131">
        <f t="shared" si="3"/>
        <v>1</v>
      </c>
      <c r="L23" s="136">
        <f t="shared" si="4"/>
        <v>79</v>
      </c>
      <c r="M23" s="141">
        <f t="shared" si="5"/>
        <v>5</v>
      </c>
      <c r="N23" s="128">
        <f>'Смерть кащея'!W23</f>
        <v>0</v>
      </c>
      <c r="O23" s="119">
        <f>'Смерть кащея'!X23</f>
        <v>0</v>
      </c>
      <c r="P23" s="131">
        <f t="shared" si="6"/>
        <v>7</v>
      </c>
      <c r="Q23" s="128">
        <f>'воин в бойнице'!U23</f>
        <v>8</v>
      </c>
      <c r="R23" s="119">
        <f>'воин в бойнице'!V23</f>
        <v>2</v>
      </c>
      <c r="S23" s="131">
        <f t="shared" si="7"/>
        <v>19</v>
      </c>
      <c r="T23" s="126">
        <f>'рыцарь с оруженосцами'!U23</f>
        <v>4</v>
      </c>
      <c r="U23" s="119">
        <f>'рыцарь с оруженосцами'!V23</f>
        <v>1</v>
      </c>
      <c r="V23" s="125">
        <f t="shared" si="8"/>
        <v>20</v>
      </c>
      <c r="W23" s="136">
        <f t="shared" si="9"/>
        <v>12</v>
      </c>
      <c r="X23" s="137">
        <f t="shared" si="10"/>
        <v>22</v>
      </c>
      <c r="Y23" s="133">
        <f t="shared" si="11"/>
        <v>91</v>
      </c>
      <c r="Z23" s="118">
        <f t="shared" si="12"/>
        <v>3</v>
      </c>
      <c r="AA23" s="124">
        <f t="shared" si="0"/>
        <v>8</v>
      </c>
    </row>
    <row r="24" spans="1:27" ht="15">
      <c r="A24" s="3">
        <v>20</v>
      </c>
      <c r="B24" s="109" t="str">
        <f>рег!B24</f>
        <v>Муравьев Александр Викторович</v>
      </c>
      <c r="C24" s="128">
        <f>Дистанционная!U24</f>
        <v>88</v>
      </c>
      <c r="D24" s="118">
        <f>Дистанционная!V24</f>
        <v>0</v>
      </c>
      <c r="E24" s="131">
        <f t="shared" si="1"/>
        <v>3</v>
      </c>
      <c r="F24" s="128">
        <f>Скоростная!W24</f>
        <v>4</v>
      </c>
      <c r="G24" s="119">
        <f>Скоростная!X24</f>
        <v>0</v>
      </c>
      <c r="H24" s="131">
        <f t="shared" si="2"/>
        <v>9</v>
      </c>
      <c r="I24" s="128">
        <f>тарелочки!W24</f>
        <v>0</v>
      </c>
      <c r="J24" s="119">
        <f>тарелочки!X24</f>
        <v>0</v>
      </c>
      <c r="K24" s="131">
        <f t="shared" si="3"/>
        <v>1</v>
      </c>
      <c r="L24" s="136">
        <f t="shared" si="4"/>
        <v>92</v>
      </c>
      <c r="M24" s="180">
        <f t="shared" si="5"/>
        <v>2</v>
      </c>
      <c r="N24" s="128">
        <f>'Смерть кащея'!W24</f>
        <v>-1</v>
      </c>
      <c r="O24" s="119">
        <f>'Смерть кащея'!X24</f>
        <v>0</v>
      </c>
      <c r="P24" s="131">
        <f t="shared" si="6"/>
        <v>46</v>
      </c>
      <c r="Q24" s="128">
        <f>'воин в бойнице'!U24</f>
        <v>9</v>
      </c>
      <c r="R24" s="119">
        <f>'воин в бойнице'!V24</f>
        <v>2</v>
      </c>
      <c r="S24" s="131">
        <f t="shared" si="7"/>
        <v>18</v>
      </c>
      <c r="T24" s="126">
        <f>'рыцарь с оруженосцами'!U24</f>
        <v>5</v>
      </c>
      <c r="U24" s="119">
        <f>'рыцарь с оруженосцами'!V24</f>
        <v>1</v>
      </c>
      <c r="V24" s="125">
        <f t="shared" si="8"/>
        <v>18</v>
      </c>
      <c r="W24" s="136">
        <f t="shared" si="9"/>
        <v>13</v>
      </c>
      <c r="X24" s="137">
        <f t="shared" si="10"/>
        <v>19</v>
      </c>
      <c r="Y24" s="133">
        <f t="shared" si="11"/>
        <v>105</v>
      </c>
      <c r="Z24" s="118">
        <f t="shared" si="12"/>
        <v>3</v>
      </c>
      <c r="AA24" s="182">
        <f t="shared" si="0"/>
        <v>3</v>
      </c>
    </row>
    <row r="25" spans="1:27" ht="15">
      <c r="A25" s="3">
        <v>21</v>
      </c>
      <c r="B25" s="109" t="str">
        <f>рег!B25</f>
        <v>Фистик Андрей Александрович</v>
      </c>
      <c r="C25" s="128">
        <f>Дистанционная!U25</f>
        <v>20</v>
      </c>
      <c r="D25" s="118">
        <f>Дистанционная!V25</f>
        <v>0</v>
      </c>
      <c r="E25" s="131">
        <f t="shared" si="1"/>
        <v>26</v>
      </c>
      <c r="F25" s="128">
        <f>Скоростная!W25</f>
        <v>5</v>
      </c>
      <c r="G25" s="119">
        <f>Скоростная!X25</f>
        <v>0</v>
      </c>
      <c r="H25" s="131">
        <f t="shared" si="2"/>
        <v>7</v>
      </c>
      <c r="I25" s="128">
        <f>тарелочки!W25</f>
        <v>0</v>
      </c>
      <c r="J25" s="119">
        <f>тарелочки!X25</f>
        <v>0</v>
      </c>
      <c r="K25" s="131">
        <f t="shared" si="3"/>
        <v>1</v>
      </c>
      <c r="L25" s="136">
        <f t="shared" si="4"/>
        <v>25</v>
      </c>
      <c r="M25" s="141">
        <f t="shared" si="5"/>
        <v>25</v>
      </c>
      <c r="N25" s="128">
        <f>'Смерть кащея'!W25</f>
        <v>0</v>
      </c>
      <c r="O25" s="119">
        <f>'Смерть кащея'!X25</f>
        <v>0</v>
      </c>
      <c r="P25" s="131">
        <f t="shared" si="6"/>
        <v>7</v>
      </c>
      <c r="Q25" s="128">
        <f>'воин в бойнице'!U25</f>
        <v>21</v>
      </c>
      <c r="R25" s="119">
        <f>'воин в бойнице'!V25</f>
        <v>4</v>
      </c>
      <c r="S25" s="131">
        <f t="shared" si="7"/>
        <v>2</v>
      </c>
      <c r="T25" s="126">
        <f>'рыцарь с оруженосцами'!U25</f>
        <v>4</v>
      </c>
      <c r="U25" s="119">
        <f>'рыцарь с оруженосцами'!V25</f>
        <v>0</v>
      </c>
      <c r="V25" s="125">
        <f t="shared" si="8"/>
        <v>20</v>
      </c>
      <c r="W25" s="136">
        <f t="shared" si="9"/>
        <v>25</v>
      </c>
      <c r="X25" s="137">
        <f t="shared" si="10"/>
        <v>7</v>
      </c>
      <c r="Y25" s="133">
        <f t="shared" si="11"/>
        <v>50</v>
      </c>
      <c r="Z25" s="118">
        <f t="shared" si="12"/>
        <v>4</v>
      </c>
      <c r="AA25" s="124">
        <f t="shared" si="0"/>
        <v>20</v>
      </c>
    </row>
    <row r="26" spans="1:27" ht="15">
      <c r="A26" s="3">
        <v>22</v>
      </c>
      <c r="B26" s="109" t="str">
        <f>рег!B26</f>
        <v>Васильев Александр Владимирович</v>
      </c>
      <c r="C26" s="128">
        <f>Дистанционная!U26</f>
        <v>25</v>
      </c>
      <c r="D26" s="118">
        <f>Дистанционная!V26</f>
        <v>0</v>
      </c>
      <c r="E26" s="131">
        <f t="shared" si="1"/>
        <v>24</v>
      </c>
      <c r="F26" s="128">
        <f>Скоростная!W26</f>
        <v>1</v>
      </c>
      <c r="G26" s="119">
        <f>Скоростная!X26</f>
        <v>0</v>
      </c>
      <c r="H26" s="131">
        <f t="shared" si="2"/>
        <v>15</v>
      </c>
      <c r="I26" s="128">
        <f>тарелочки!W26</f>
        <v>0</v>
      </c>
      <c r="J26" s="119">
        <f>тарелочки!X26</f>
        <v>0</v>
      </c>
      <c r="K26" s="131">
        <f t="shared" si="3"/>
        <v>1</v>
      </c>
      <c r="L26" s="136">
        <f t="shared" si="4"/>
        <v>26</v>
      </c>
      <c r="M26" s="141">
        <f t="shared" si="5"/>
        <v>23</v>
      </c>
      <c r="N26" s="128">
        <f>'Смерть кащея'!W26</f>
        <v>1</v>
      </c>
      <c r="O26" s="119">
        <f>'Смерть кащея'!X26</f>
        <v>0</v>
      </c>
      <c r="P26" s="131">
        <f t="shared" si="6"/>
        <v>5</v>
      </c>
      <c r="Q26" s="128">
        <f>'воин в бойнице'!U26</f>
        <v>16</v>
      </c>
      <c r="R26" s="119">
        <f>'воин в бойнице'!V26</f>
        <v>3</v>
      </c>
      <c r="S26" s="131">
        <f t="shared" si="7"/>
        <v>6</v>
      </c>
      <c r="T26" s="126">
        <f>'рыцарь с оруженосцами'!U26</f>
        <v>5</v>
      </c>
      <c r="U26" s="119">
        <f>'рыцарь с оруженосцами'!V26</f>
        <v>1</v>
      </c>
      <c r="V26" s="125">
        <f t="shared" si="8"/>
        <v>18</v>
      </c>
      <c r="W26" s="136">
        <f t="shared" si="9"/>
        <v>22</v>
      </c>
      <c r="X26" s="137">
        <f t="shared" si="10"/>
        <v>12</v>
      </c>
      <c r="Y26" s="133">
        <f t="shared" si="11"/>
        <v>48</v>
      </c>
      <c r="Z26" s="118">
        <f t="shared" si="12"/>
        <v>4</v>
      </c>
      <c r="AA26" s="124">
        <f t="shared" si="0"/>
        <v>21</v>
      </c>
    </row>
    <row r="27" spans="1:27" ht="15">
      <c r="A27" s="3">
        <v>23</v>
      </c>
      <c r="B27" s="109" t="str">
        <f>рег!B27</f>
        <v>Семин Андрей Васильевич</v>
      </c>
      <c r="C27" s="128">
        <f>Дистанционная!U27</f>
        <v>41</v>
      </c>
      <c r="D27" s="118">
        <f>Дистанционная!V27</f>
        <v>0</v>
      </c>
      <c r="E27" s="131">
        <f t="shared" si="1"/>
        <v>14</v>
      </c>
      <c r="F27" s="128">
        <f>Скоростная!W27</f>
        <v>8</v>
      </c>
      <c r="G27" s="119">
        <f>Скоростная!X27</f>
        <v>1</v>
      </c>
      <c r="H27" s="131">
        <f t="shared" si="2"/>
        <v>3</v>
      </c>
      <c r="I27" s="128">
        <f>тарелочки!W27</f>
        <v>0</v>
      </c>
      <c r="J27" s="119">
        <f>тарелочки!X27</f>
        <v>0</v>
      </c>
      <c r="K27" s="131">
        <f t="shared" si="3"/>
        <v>1</v>
      </c>
      <c r="L27" s="136">
        <f t="shared" si="4"/>
        <v>49</v>
      </c>
      <c r="M27" s="141">
        <f t="shared" si="5"/>
        <v>14</v>
      </c>
      <c r="N27" s="128">
        <f>'Смерть кащея'!W27</f>
        <v>-2</v>
      </c>
      <c r="O27" s="119">
        <f>'Смерть кащея'!X27</f>
        <v>0</v>
      </c>
      <c r="P27" s="131">
        <f t="shared" si="6"/>
        <v>50</v>
      </c>
      <c r="Q27" s="128">
        <f>'воин в бойнице'!U27</f>
        <v>8</v>
      </c>
      <c r="R27" s="119">
        <f>'воин в бойнице'!V27</f>
        <v>2</v>
      </c>
      <c r="S27" s="131">
        <f t="shared" si="7"/>
        <v>19</v>
      </c>
      <c r="T27" s="126">
        <f>'рыцарь с оруженосцами'!U27</f>
        <v>3</v>
      </c>
      <c r="U27" s="119">
        <f>'рыцарь с оруженосцами'!V27</f>
        <v>0</v>
      </c>
      <c r="V27" s="125">
        <f t="shared" si="8"/>
        <v>24</v>
      </c>
      <c r="W27" s="136">
        <f t="shared" si="9"/>
        <v>9</v>
      </c>
      <c r="X27" s="137">
        <f t="shared" si="10"/>
        <v>24</v>
      </c>
      <c r="Y27" s="133">
        <f t="shared" si="11"/>
        <v>58</v>
      </c>
      <c r="Z27" s="118">
        <f t="shared" si="12"/>
        <v>3</v>
      </c>
      <c r="AA27" s="124">
        <f t="shared" si="0"/>
        <v>17</v>
      </c>
    </row>
    <row r="28" spans="1:27" ht="15">
      <c r="A28" s="3">
        <v>24</v>
      </c>
      <c r="B28" s="109" t="str">
        <f>рег!B28</f>
        <v>Вышеславцев Андрей Николаевич</v>
      </c>
      <c r="C28" s="128">
        <f>Дистанционная!U28</f>
        <v>48</v>
      </c>
      <c r="D28" s="118">
        <f>Дистанционная!V28</f>
        <v>0</v>
      </c>
      <c r="E28" s="131">
        <f t="shared" si="1"/>
        <v>13</v>
      </c>
      <c r="F28" s="128">
        <f>Скоростная!W28</f>
        <v>2</v>
      </c>
      <c r="G28" s="119">
        <f>Скоростная!X28</f>
        <v>0</v>
      </c>
      <c r="H28" s="131">
        <f t="shared" si="2"/>
        <v>14</v>
      </c>
      <c r="I28" s="128">
        <f>тарелочки!W28</f>
        <v>0</v>
      </c>
      <c r="J28" s="119">
        <f>тарелочки!X28</f>
        <v>0</v>
      </c>
      <c r="K28" s="131">
        <f t="shared" si="3"/>
        <v>1</v>
      </c>
      <c r="L28" s="136">
        <f t="shared" si="4"/>
        <v>50</v>
      </c>
      <c r="M28" s="141">
        <f t="shared" si="5"/>
        <v>12</v>
      </c>
      <c r="N28" s="128">
        <f>'Смерть кащея'!W28</f>
        <v>0</v>
      </c>
      <c r="O28" s="119">
        <f>'Смерть кащея'!X28</f>
        <v>0</v>
      </c>
      <c r="P28" s="131">
        <f t="shared" si="6"/>
        <v>7</v>
      </c>
      <c r="Q28" s="128">
        <f>'воин в бойнице'!U28</f>
        <v>1</v>
      </c>
      <c r="R28" s="119">
        <f>'воин в бойнице'!V28</f>
        <v>0</v>
      </c>
      <c r="S28" s="131">
        <f t="shared" si="7"/>
        <v>25</v>
      </c>
      <c r="T28" s="126">
        <f>'рыцарь с оруженосцами'!U28</f>
        <v>12</v>
      </c>
      <c r="U28" s="119">
        <f>'рыцарь с оруженосцами'!V28</f>
        <v>2</v>
      </c>
      <c r="V28" s="125">
        <f t="shared" si="8"/>
        <v>5</v>
      </c>
      <c r="W28" s="136">
        <f t="shared" si="9"/>
        <v>13</v>
      </c>
      <c r="X28" s="137">
        <f t="shared" si="10"/>
        <v>19</v>
      </c>
      <c r="Y28" s="133">
        <f t="shared" si="11"/>
        <v>63</v>
      </c>
      <c r="Z28" s="118">
        <f t="shared" si="12"/>
        <v>2</v>
      </c>
      <c r="AA28" s="124">
        <f t="shared" si="0"/>
        <v>14</v>
      </c>
    </row>
    <row r="29" spans="1:27" ht="15">
      <c r="A29" s="3">
        <v>25</v>
      </c>
      <c r="B29" s="109" t="str">
        <f>рег!B29</f>
        <v>Поддеригин Павел Игоревич</v>
      </c>
      <c r="C29" s="128">
        <f>Дистанционная!U29</f>
        <v>26</v>
      </c>
      <c r="D29" s="118">
        <f>Дистанционная!V29</f>
        <v>0</v>
      </c>
      <c r="E29" s="131">
        <f t="shared" si="1"/>
        <v>23</v>
      </c>
      <c r="F29" s="128">
        <f>Скоростная!W29</f>
        <v>0</v>
      </c>
      <c r="G29" s="119">
        <f>Скоростная!X29</f>
        <v>0</v>
      </c>
      <c r="H29" s="131">
        <f t="shared" si="2"/>
        <v>20</v>
      </c>
      <c r="I29" s="128">
        <f>тарелочки!W29</f>
        <v>0</v>
      </c>
      <c r="J29" s="119">
        <f>тарелочки!X29</f>
        <v>0</v>
      </c>
      <c r="K29" s="131">
        <f t="shared" si="3"/>
        <v>1</v>
      </c>
      <c r="L29" s="136">
        <f t="shared" si="4"/>
        <v>26</v>
      </c>
      <c r="M29" s="141">
        <f t="shared" si="5"/>
        <v>23</v>
      </c>
      <c r="N29" s="128">
        <f>'Смерть кащея'!W29</f>
        <v>0</v>
      </c>
      <c r="O29" s="119">
        <f>'Смерть кащея'!X29</f>
        <v>0</v>
      </c>
      <c r="P29" s="131">
        <f t="shared" si="6"/>
        <v>7</v>
      </c>
      <c r="Q29" s="128">
        <f>'воин в бойнице'!U29</f>
        <v>-2</v>
      </c>
      <c r="R29" s="119">
        <f>'воин в бойнице'!V29</f>
        <v>0</v>
      </c>
      <c r="S29" s="131">
        <f t="shared" si="7"/>
        <v>50</v>
      </c>
      <c r="T29" s="126">
        <f>'рыцарь с оруженосцами'!U29</f>
        <v>16</v>
      </c>
      <c r="U29" s="119">
        <f>'рыцарь с оруженосцами'!V29</f>
        <v>2</v>
      </c>
      <c r="V29" s="125">
        <f t="shared" si="8"/>
        <v>2</v>
      </c>
      <c r="W29" s="136">
        <f t="shared" si="9"/>
        <v>14</v>
      </c>
      <c r="X29" s="137">
        <f t="shared" si="10"/>
        <v>18</v>
      </c>
      <c r="Y29" s="133">
        <f t="shared" si="11"/>
        <v>40</v>
      </c>
      <c r="Z29" s="118">
        <f t="shared" si="12"/>
        <v>2</v>
      </c>
      <c r="AA29" s="124">
        <f t="shared" si="0"/>
        <v>24</v>
      </c>
    </row>
    <row r="30" spans="1:27" ht="15">
      <c r="A30" s="3">
        <v>26</v>
      </c>
      <c r="B30" s="109" t="str">
        <f>рег!B30</f>
        <v>Шляхин Алексей Владимирович</v>
      </c>
      <c r="C30" s="128">
        <f>Дистанционная!U30</f>
        <v>39</v>
      </c>
      <c r="D30" s="118">
        <f>Дистанционная!V30</f>
        <v>0</v>
      </c>
      <c r="E30" s="131">
        <f t="shared" si="1"/>
        <v>16</v>
      </c>
      <c r="F30" s="128">
        <f>Скоростная!W30</f>
        <v>1</v>
      </c>
      <c r="G30" s="119">
        <f>Скоростная!X30</f>
        <v>0</v>
      </c>
      <c r="H30" s="131">
        <f t="shared" si="2"/>
        <v>15</v>
      </c>
      <c r="I30" s="128">
        <f>тарелочки!W30</f>
        <v>0</v>
      </c>
      <c r="J30" s="119">
        <f>тарелочки!X30</f>
        <v>0</v>
      </c>
      <c r="K30" s="131">
        <f t="shared" si="3"/>
        <v>1</v>
      </c>
      <c r="L30" s="136">
        <f t="shared" si="4"/>
        <v>40</v>
      </c>
      <c r="M30" s="141">
        <f t="shared" si="5"/>
        <v>16</v>
      </c>
      <c r="N30" s="128">
        <f>'Смерть кащея'!W30</f>
        <v>0</v>
      </c>
      <c r="O30" s="119">
        <f>'Смерть кащея'!X30</f>
        <v>0</v>
      </c>
      <c r="P30" s="131">
        <f t="shared" si="6"/>
        <v>7</v>
      </c>
      <c r="Q30" s="128">
        <f>'воин в бойнице'!U30</f>
        <v>10</v>
      </c>
      <c r="R30" s="119">
        <f>'воин в бойнице'!V30</f>
        <v>2</v>
      </c>
      <c r="S30" s="131">
        <f t="shared" si="7"/>
        <v>12</v>
      </c>
      <c r="T30" s="126">
        <f>'рыцарь с оруженосцами'!U30</f>
        <v>6</v>
      </c>
      <c r="U30" s="119">
        <f>'рыцарь с оруженосцами'!V30</f>
        <v>0</v>
      </c>
      <c r="V30" s="125">
        <f t="shared" si="8"/>
        <v>16</v>
      </c>
      <c r="W30" s="136">
        <f t="shared" si="9"/>
        <v>16</v>
      </c>
      <c r="X30" s="137">
        <f t="shared" si="10"/>
        <v>16</v>
      </c>
      <c r="Y30" s="133">
        <f t="shared" si="11"/>
        <v>56</v>
      </c>
      <c r="Z30" s="118">
        <f t="shared" si="12"/>
        <v>2</v>
      </c>
      <c r="AA30" s="124">
        <f t="shared" si="0"/>
        <v>18</v>
      </c>
    </row>
    <row r="31" spans="1:27" ht="15">
      <c r="A31" s="3">
        <v>27</v>
      </c>
      <c r="B31" s="109" t="str">
        <f>рег!B31</f>
        <v>Савин Алексей Андреевич</v>
      </c>
      <c r="C31" s="128">
        <f>Дистанционная!U31</f>
        <v>30</v>
      </c>
      <c r="D31" s="118">
        <f>Дистанционная!V31</f>
        <v>1</v>
      </c>
      <c r="E31" s="131">
        <f t="shared" si="1"/>
        <v>22</v>
      </c>
      <c r="F31" s="128">
        <f>Скоростная!W31</f>
        <v>-1</v>
      </c>
      <c r="G31" s="119">
        <f>Скоростная!X31</f>
        <v>0</v>
      </c>
      <c r="H31" s="131">
        <f t="shared" si="2"/>
        <v>47</v>
      </c>
      <c r="I31" s="128">
        <f>тарелочки!W31</f>
        <v>0</v>
      </c>
      <c r="J31" s="119">
        <f>тарелочки!X31</f>
        <v>0</v>
      </c>
      <c r="K31" s="131">
        <f t="shared" si="3"/>
        <v>1</v>
      </c>
      <c r="L31" s="136">
        <f t="shared" si="4"/>
        <v>29</v>
      </c>
      <c r="M31" s="141">
        <f t="shared" si="5"/>
        <v>22</v>
      </c>
      <c r="N31" s="128">
        <f>'Смерть кащея'!W31</f>
        <v>-1</v>
      </c>
      <c r="O31" s="119">
        <f>'Смерть кащея'!X31</f>
        <v>0</v>
      </c>
      <c r="P31" s="131">
        <f t="shared" si="6"/>
        <v>46</v>
      </c>
      <c r="Q31" s="128">
        <f>'воин в бойнице'!U31</f>
        <v>4</v>
      </c>
      <c r="R31" s="119">
        <f>'воин в бойнице'!V31</f>
        <v>1</v>
      </c>
      <c r="S31" s="131">
        <f t="shared" si="7"/>
        <v>23</v>
      </c>
      <c r="T31" s="126">
        <f>'рыцарь с оруженосцами'!U31</f>
        <v>4</v>
      </c>
      <c r="U31" s="119">
        <f>'рыцарь с оруженосцами'!V31</f>
        <v>1</v>
      </c>
      <c r="V31" s="125">
        <f t="shared" si="8"/>
        <v>20</v>
      </c>
      <c r="W31" s="136">
        <f t="shared" si="9"/>
        <v>7</v>
      </c>
      <c r="X31" s="137">
        <f t="shared" si="10"/>
        <v>26</v>
      </c>
      <c r="Y31" s="133">
        <f t="shared" si="11"/>
        <v>36</v>
      </c>
      <c r="Z31" s="118">
        <f t="shared" si="12"/>
        <v>3</v>
      </c>
      <c r="AA31" s="124">
        <f t="shared" si="0"/>
        <v>25</v>
      </c>
    </row>
    <row r="32" spans="1:27" ht="15">
      <c r="A32" s="3">
        <v>28</v>
      </c>
      <c r="B32" s="109" t="str">
        <f>рег!B32</f>
        <v>Курносых Александр Николаевич</v>
      </c>
      <c r="C32" s="128">
        <f>Дистанционная!U32</f>
        <v>33</v>
      </c>
      <c r="D32" s="118">
        <f>Дистанционная!V32</f>
        <v>0</v>
      </c>
      <c r="E32" s="131">
        <f t="shared" si="1"/>
        <v>19</v>
      </c>
      <c r="F32" s="128">
        <f>Скоростная!W32</f>
        <v>-1</v>
      </c>
      <c r="G32" s="119">
        <f>Скоростная!X32</f>
        <v>0</v>
      </c>
      <c r="H32" s="131">
        <f t="shared" si="2"/>
        <v>47</v>
      </c>
      <c r="I32" s="128">
        <f>тарелочки!W32</f>
        <v>0</v>
      </c>
      <c r="J32" s="119">
        <f>тарелочки!X32</f>
        <v>0</v>
      </c>
      <c r="K32" s="131">
        <f t="shared" si="3"/>
        <v>1</v>
      </c>
      <c r="L32" s="136">
        <f t="shared" si="4"/>
        <v>32</v>
      </c>
      <c r="M32" s="141">
        <f t="shared" si="5"/>
        <v>20</v>
      </c>
      <c r="N32" s="128">
        <f>'Смерть кащея'!W32</f>
        <v>0</v>
      </c>
      <c r="O32" s="119">
        <f>'Смерть кащея'!X32</f>
        <v>0</v>
      </c>
      <c r="P32" s="131">
        <f t="shared" si="6"/>
        <v>7</v>
      </c>
      <c r="Q32" s="128">
        <f>'воин в бойнице'!U32</f>
        <v>10</v>
      </c>
      <c r="R32" s="119">
        <f>'воин в бойнице'!V32</f>
        <v>2</v>
      </c>
      <c r="S32" s="131">
        <f t="shared" si="7"/>
        <v>12</v>
      </c>
      <c r="T32" s="126">
        <f>'рыцарь с оруженосцами'!U32</f>
        <v>12</v>
      </c>
      <c r="U32" s="119">
        <f>'рыцарь с оруженосцами'!V32</f>
        <v>2</v>
      </c>
      <c r="V32" s="125">
        <f t="shared" si="8"/>
        <v>5</v>
      </c>
      <c r="W32" s="136">
        <f t="shared" si="9"/>
        <v>22</v>
      </c>
      <c r="X32" s="137">
        <f t="shared" si="10"/>
        <v>12</v>
      </c>
      <c r="Y32" s="133">
        <f t="shared" si="11"/>
        <v>54</v>
      </c>
      <c r="Z32" s="118">
        <f t="shared" si="12"/>
        <v>4</v>
      </c>
      <c r="AA32" s="124">
        <f t="shared" si="0"/>
        <v>19</v>
      </c>
    </row>
    <row r="33" spans="1:27" ht="15.75" thickBot="1">
      <c r="A33" s="3">
        <v>29</v>
      </c>
      <c r="B33" s="109" t="str">
        <f>рег!B33</f>
        <v>Невежин Дмитрий Владимирович</v>
      </c>
      <c r="C33" s="128">
        <f>Дистанционная!U33</f>
        <v>40</v>
      </c>
      <c r="D33" s="118">
        <f>Дистанционная!V33</f>
        <v>0</v>
      </c>
      <c r="E33" s="131">
        <f t="shared" si="1"/>
        <v>15</v>
      </c>
      <c r="F33" s="128">
        <f>Скоростная!W33</f>
        <v>3</v>
      </c>
      <c r="G33" s="119">
        <f>Скоростная!X33</f>
        <v>0</v>
      </c>
      <c r="H33" s="131">
        <f t="shared" si="2"/>
        <v>12</v>
      </c>
      <c r="I33" s="128">
        <f>тарелочки!W33</f>
        <v>0</v>
      </c>
      <c r="J33" s="119">
        <f>тарелочки!X33</f>
        <v>0</v>
      </c>
      <c r="K33" s="131">
        <f t="shared" si="3"/>
        <v>1</v>
      </c>
      <c r="L33" s="136">
        <f t="shared" si="4"/>
        <v>43</v>
      </c>
      <c r="M33" s="141">
        <f t="shared" si="5"/>
        <v>15</v>
      </c>
      <c r="N33" s="128">
        <f>'Смерть кащея'!W33</f>
        <v>0</v>
      </c>
      <c r="O33" s="119">
        <f>'Смерть кащея'!X33</f>
        <v>0</v>
      </c>
      <c r="P33" s="131">
        <f t="shared" si="6"/>
        <v>7</v>
      </c>
      <c r="Q33" s="128">
        <f>'воин в бойнице'!U33</f>
        <v>11</v>
      </c>
      <c r="R33" s="119">
        <f>'воин в бойнице'!V33</f>
        <v>2</v>
      </c>
      <c r="S33" s="131">
        <f t="shared" si="7"/>
        <v>11</v>
      </c>
      <c r="T33" s="126">
        <f>'рыцарь с оруженосцами'!U33</f>
        <v>22</v>
      </c>
      <c r="U33" s="119">
        <f>'рыцарь с оруженосцами'!V33</f>
        <v>4</v>
      </c>
      <c r="V33" s="125">
        <f t="shared" si="8"/>
        <v>1</v>
      </c>
      <c r="W33" s="136">
        <f t="shared" si="9"/>
        <v>33</v>
      </c>
      <c r="X33" s="181">
        <f t="shared" si="10"/>
        <v>3</v>
      </c>
      <c r="Y33" s="133">
        <f t="shared" si="11"/>
        <v>76</v>
      </c>
      <c r="Z33" s="118">
        <f t="shared" si="12"/>
        <v>6</v>
      </c>
      <c r="AA33" s="124">
        <f t="shared" si="0"/>
        <v>12</v>
      </c>
    </row>
    <row r="34" spans="1:27" ht="15" hidden="1">
      <c r="A34" s="3">
        <v>30</v>
      </c>
      <c r="B34" s="109">
        <f>рег!B34</f>
        <v>0</v>
      </c>
      <c r="C34" s="128">
        <f>Дистанционная!U34</f>
        <v>0</v>
      </c>
      <c r="D34" s="118">
        <f>Дистанционная!V34</f>
        <v>0</v>
      </c>
      <c r="E34" s="131">
        <f t="shared" si="1"/>
        <v>28</v>
      </c>
      <c r="F34" s="128">
        <f>Скоростная!W34</f>
        <v>0</v>
      </c>
      <c r="G34" s="119">
        <f>Скоростная!X34</f>
        <v>0</v>
      </c>
      <c r="H34" s="131">
        <f t="shared" si="2"/>
        <v>20</v>
      </c>
      <c r="I34" s="128">
        <f>тарелочки!W34</f>
        <v>0</v>
      </c>
      <c r="J34" s="119">
        <f>тарелочки!X34</f>
        <v>0</v>
      </c>
      <c r="K34" s="131">
        <f t="shared" si="3"/>
        <v>1</v>
      </c>
      <c r="L34" s="136">
        <f t="shared" si="4"/>
        <v>0</v>
      </c>
      <c r="M34" s="141">
        <f t="shared" si="5"/>
        <v>28</v>
      </c>
      <c r="N34" s="128">
        <f>'Смерть кащея'!W34</f>
        <v>0</v>
      </c>
      <c r="O34" s="119">
        <f>'Смерть кащея'!X34</f>
        <v>0</v>
      </c>
      <c r="P34" s="131">
        <f t="shared" si="6"/>
        <v>7</v>
      </c>
      <c r="Q34" s="128">
        <f>'воин в бойнице'!U34</f>
        <v>0</v>
      </c>
      <c r="R34" s="119">
        <f>'воин в бойнице'!V34</f>
        <v>0</v>
      </c>
      <c r="S34" s="131">
        <f t="shared" si="7"/>
        <v>26</v>
      </c>
      <c r="T34" s="126">
        <f>'рыцарь с оруженосцами'!U34</f>
        <v>0</v>
      </c>
      <c r="U34" s="119">
        <f>'рыцарь с оруженосцами'!V34</f>
        <v>0</v>
      </c>
      <c r="V34" s="125">
        <f t="shared" si="8"/>
        <v>28</v>
      </c>
      <c r="W34" s="136">
        <f t="shared" si="9"/>
        <v>0</v>
      </c>
      <c r="X34" s="137">
        <f t="shared" si="10"/>
        <v>28</v>
      </c>
      <c r="Y34" s="133">
        <f t="shared" si="11"/>
        <v>0</v>
      </c>
      <c r="Z34" s="118">
        <f t="shared" si="12"/>
        <v>0</v>
      </c>
      <c r="AA34" s="124">
        <f t="shared" si="0"/>
        <v>28</v>
      </c>
    </row>
    <row r="35" spans="1:27" ht="15" hidden="1">
      <c r="A35" s="3">
        <v>31</v>
      </c>
      <c r="B35" s="109">
        <f>рег!B35</f>
        <v>0</v>
      </c>
      <c r="C35" s="128">
        <f>Дистанционная!U35</f>
        <v>0</v>
      </c>
      <c r="D35" s="118">
        <f>Дистанционная!V35</f>
        <v>0</v>
      </c>
      <c r="E35" s="131">
        <f t="shared" si="1"/>
        <v>28</v>
      </c>
      <c r="F35" s="128">
        <f>Скоростная!W35</f>
        <v>0</v>
      </c>
      <c r="G35" s="119">
        <f>Скоростная!X35</f>
        <v>0</v>
      </c>
      <c r="H35" s="131">
        <f t="shared" si="2"/>
        <v>20</v>
      </c>
      <c r="I35" s="128">
        <f>тарелочки!W35</f>
        <v>0</v>
      </c>
      <c r="J35" s="119">
        <f>тарелочки!X35</f>
        <v>0</v>
      </c>
      <c r="K35" s="131">
        <f t="shared" si="3"/>
        <v>1</v>
      </c>
      <c r="L35" s="136">
        <f t="shared" si="4"/>
        <v>0</v>
      </c>
      <c r="M35" s="141">
        <f t="shared" si="5"/>
        <v>28</v>
      </c>
      <c r="N35" s="128">
        <f>'Смерть кащея'!W35</f>
        <v>0</v>
      </c>
      <c r="O35" s="119">
        <f>'Смерть кащея'!X35</f>
        <v>0</v>
      </c>
      <c r="P35" s="131">
        <f t="shared" si="6"/>
        <v>7</v>
      </c>
      <c r="Q35" s="128">
        <f>'воин в бойнице'!U35</f>
        <v>0</v>
      </c>
      <c r="R35" s="119">
        <f>'воин в бойнице'!V35</f>
        <v>0</v>
      </c>
      <c r="S35" s="131">
        <f t="shared" si="7"/>
        <v>26</v>
      </c>
      <c r="T35" s="126">
        <f>'рыцарь с оруженосцами'!U35</f>
        <v>0</v>
      </c>
      <c r="U35" s="119">
        <f>'рыцарь с оруженосцами'!V35</f>
        <v>0</v>
      </c>
      <c r="V35" s="125">
        <f t="shared" si="8"/>
        <v>28</v>
      </c>
      <c r="W35" s="136">
        <f t="shared" si="9"/>
        <v>0</v>
      </c>
      <c r="X35" s="137">
        <f t="shared" si="10"/>
        <v>28</v>
      </c>
      <c r="Y35" s="133">
        <f t="shared" si="11"/>
        <v>0</v>
      </c>
      <c r="Z35" s="118">
        <f t="shared" si="12"/>
        <v>0</v>
      </c>
      <c r="AA35" s="124">
        <f t="shared" si="0"/>
        <v>28</v>
      </c>
    </row>
    <row r="36" spans="1:27" ht="15" hidden="1">
      <c r="A36" s="3">
        <v>32</v>
      </c>
      <c r="B36" s="109">
        <f>рег!B36</f>
        <v>0</v>
      </c>
      <c r="C36" s="128">
        <f>Дистанционная!U36</f>
        <v>0</v>
      </c>
      <c r="D36" s="118">
        <f>Дистанционная!V36</f>
        <v>0</v>
      </c>
      <c r="E36" s="131">
        <f t="shared" si="1"/>
        <v>28</v>
      </c>
      <c r="F36" s="128">
        <f>Скоростная!W36</f>
        <v>0</v>
      </c>
      <c r="G36" s="119">
        <f>Скоростная!X36</f>
        <v>0</v>
      </c>
      <c r="H36" s="131">
        <f t="shared" si="2"/>
        <v>20</v>
      </c>
      <c r="I36" s="128">
        <f>тарелочки!W36</f>
        <v>0</v>
      </c>
      <c r="J36" s="119">
        <f>тарелочки!X36</f>
        <v>0</v>
      </c>
      <c r="K36" s="131">
        <f t="shared" si="3"/>
        <v>1</v>
      </c>
      <c r="L36" s="136">
        <f t="shared" si="4"/>
        <v>0</v>
      </c>
      <c r="M36" s="141">
        <f t="shared" si="5"/>
        <v>28</v>
      </c>
      <c r="N36" s="128">
        <f>'Смерть кащея'!W36</f>
        <v>0</v>
      </c>
      <c r="O36" s="119">
        <f>'Смерть кащея'!X36</f>
        <v>0</v>
      </c>
      <c r="P36" s="131">
        <f t="shared" si="6"/>
        <v>7</v>
      </c>
      <c r="Q36" s="128">
        <f>'воин в бойнице'!U36</f>
        <v>0</v>
      </c>
      <c r="R36" s="119">
        <f>'воин в бойнице'!V36</f>
        <v>0</v>
      </c>
      <c r="S36" s="131">
        <f t="shared" si="7"/>
        <v>26</v>
      </c>
      <c r="T36" s="126">
        <f>'рыцарь с оруженосцами'!U36</f>
        <v>0</v>
      </c>
      <c r="U36" s="119">
        <f>'рыцарь с оруженосцами'!V36</f>
        <v>0</v>
      </c>
      <c r="V36" s="125">
        <f t="shared" si="8"/>
        <v>28</v>
      </c>
      <c r="W36" s="136">
        <f t="shared" si="9"/>
        <v>0</v>
      </c>
      <c r="X36" s="137">
        <f t="shared" si="10"/>
        <v>28</v>
      </c>
      <c r="Y36" s="133">
        <f t="shared" si="11"/>
        <v>0</v>
      </c>
      <c r="Z36" s="118">
        <f t="shared" si="12"/>
        <v>0</v>
      </c>
      <c r="AA36" s="124">
        <f t="shared" si="0"/>
        <v>28</v>
      </c>
    </row>
    <row r="37" spans="1:27" ht="15" hidden="1">
      <c r="A37" s="3">
        <v>33</v>
      </c>
      <c r="B37" s="109">
        <f>рег!B37</f>
        <v>0</v>
      </c>
      <c r="C37" s="128">
        <f>Дистанционная!U37</f>
        <v>0</v>
      </c>
      <c r="D37" s="118">
        <f>Дистанционная!V37</f>
        <v>0</v>
      </c>
      <c r="E37" s="131">
        <f t="shared" si="1"/>
        <v>28</v>
      </c>
      <c r="F37" s="128">
        <f>Скоростная!W37</f>
        <v>0</v>
      </c>
      <c r="G37" s="119">
        <f>Скоростная!X37</f>
        <v>0</v>
      </c>
      <c r="H37" s="131">
        <f t="shared" si="2"/>
        <v>20</v>
      </c>
      <c r="I37" s="128">
        <f>тарелочки!W37</f>
        <v>0</v>
      </c>
      <c r="J37" s="119">
        <f>тарелочки!X37</f>
        <v>0</v>
      </c>
      <c r="K37" s="131">
        <f t="shared" si="3"/>
        <v>1</v>
      </c>
      <c r="L37" s="136">
        <f t="shared" si="4"/>
        <v>0</v>
      </c>
      <c r="M37" s="141">
        <f t="shared" si="5"/>
        <v>28</v>
      </c>
      <c r="N37" s="128">
        <f>'Смерть кащея'!W37</f>
        <v>0</v>
      </c>
      <c r="O37" s="119">
        <f>'Смерть кащея'!X37</f>
        <v>0</v>
      </c>
      <c r="P37" s="131">
        <f t="shared" si="6"/>
        <v>7</v>
      </c>
      <c r="Q37" s="128">
        <f>'воин в бойнице'!U37</f>
        <v>0</v>
      </c>
      <c r="R37" s="119">
        <f>'воин в бойнице'!V37</f>
        <v>0</v>
      </c>
      <c r="S37" s="131">
        <f t="shared" si="7"/>
        <v>26</v>
      </c>
      <c r="T37" s="126">
        <f>'рыцарь с оруженосцами'!U37</f>
        <v>0</v>
      </c>
      <c r="U37" s="119">
        <f>'рыцарь с оруженосцами'!V37</f>
        <v>0</v>
      </c>
      <c r="V37" s="125">
        <f t="shared" si="8"/>
        <v>28</v>
      </c>
      <c r="W37" s="136">
        <f t="shared" si="9"/>
        <v>0</v>
      </c>
      <c r="X37" s="137">
        <f t="shared" si="10"/>
        <v>28</v>
      </c>
      <c r="Y37" s="133">
        <f t="shared" si="11"/>
        <v>0</v>
      </c>
      <c r="Z37" s="118">
        <f t="shared" si="12"/>
        <v>0</v>
      </c>
      <c r="AA37" s="124">
        <f t="shared" si="0"/>
        <v>28</v>
      </c>
    </row>
    <row r="38" spans="1:27" ht="15" hidden="1">
      <c r="A38" s="3">
        <v>34</v>
      </c>
      <c r="B38" s="109">
        <f>рег!B38</f>
        <v>0</v>
      </c>
      <c r="C38" s="128">
        <f>Дистанционная!U38</f>
        <v>0</v>
      </c>
      <c r="D38" s="118">
        <f>Дистанционная!V38</f>
        <v>0</v>
      </c>
      <c r="E38" s="131">
        <f t="shared" si="1"/>
        <v>28</v>
      </c>
      <c r="F38" s="128">
        <f>Скоростная!W38</f>
        <v>0</v>
      </c>
      <c r="G38" s="119">
        <f>Скоростная!X38</f>
        <v>0</v>
      </c>
      <c r="H38" s="131">
        <f t="shared" si="2"/>
        <v>20</v>
      </c>
      <c r="I38" s="128">
        <f>тарелочки!W38</f>
        <v>0</v>
      </c>
      <c r="J38" s="119">
        <f>тарелочки!X38</f>
        <v>0</v>
      </c>
      <c r="K38" s="131">
        <f t="shared" si="3"/>
        <v>1</v>
      </c>
      <c r="L38" s="136">
        <f t="shared" si="4"/>
        <v>0</v>
      </c>
      <c r="M38" s="141">
        <f t="shared" si="5"/>
        <v>28</v>
      </c>
      <c r="N38" s="128">
        <f>'Смерть кащея'!W38</f>
        <v>0</v>
      </c>
      <c r="O38" s="119">
        <f>'Смерть кащея'!X38</f>
        <v>0</v>
      </c>
      <c r="P38" s="131">
        <f t="shared" si="6"/>
        <v>7</v>
      </c>
      <c r="Q38" s="128">
        <f>'воин в бойнице'!U38</f>
        <v>0</v>
      </c>
      <c r="R38" s="119">
        <f>'воин в бойнице'!V38</f>
        <v>0</v>
      </c>
      <c r="S38" s="131">
        <f t="shared" si="7"/>
        <v>26</v>
      </c>
      <c r="T38" s="126">
        <f>'рыцарь с оруженосцами'!U38</f>
        <v>0</v>
      </c>
      <c r="U38" s="119">
        <f>'рыцарь с оруженосцами'!V38</f>
        <v>0</v>
      </c>
      <c r="V38" s="125">
        <f t="shared" si="8"/>
        <v>28</v>
      </c>
      <c r="W38" s="136">
        <f t="shared" si="9"/>
        <v>0</v>
      </c>
      <c r="X38" s="137">
        <f t="shared" si="10"/>
        <v>28</v>
      </c>
      <c r="Y38" s="133">
        <f t="shared" si="11"/>
        <v>0</v>
      </c>
      <c r="Z38" s="118">
        <f t="shared" si="12"/>
        <v>0</v>
      </c>
      <c r="AA38" s="124">
        <f t="shared" si="0"/>
        <v>28</v>
      </c>
    </row>
    <row r="39" spans="1:27" ht="15" hidden="1">
      <c r="A39" s="3">
        <v>35</v>
      </c>
      <c r="B39" s="109">
        <f>рег!B39</f>
        <v>0</v>
      </c>
      <c r="C39" s="128">
        <f>Дистанционная!U39</f>
        <v>0</v>
      </c>
      <c r="D39" s="118">
        <f>Дистанционная!V39</f>
        <v>0</v>
      </c>
      <c r="E39" s="131">
        <f t="shared" si="1"/>
        <v>28</v>
      </c>
      <c r="F39" s="128">
        <f>Скоростная!W39</f>
        <v>0</v>
      </c>
      <c r="G39" s="119">
        <f>Скоростная!X39</f>
        <v>0</v>
      </c>
      <c r="H39" s="131">
        <f t="shared" si="2"/>
        <v>20</v>
      </c>
      <c r="I39" s="128">
        <f>тарелочки!W39</f>
        <v>0</v>
      </c>
      <c r="J39" s="119">
        <f>тарелочки!X39</f>
        <v>0</v>
      </c>
      <c r="K39" s="131">
        <f t="shared" si="3"/>
        <v>1</v>
      </c>
      <c r="L39" s="136">
        <f t="shared" si="4"/>
        <v>0</v>
      </c>
      <c r="M39" s="141">
        <f t="shared" si="5"/>
        <v>28</v>
      </c>
      <c r="N39" s="128">
        <f>'Смерть кащея'!W39</f>
        <v>0</v>
      </c>
      <c r="O39" s="119">
        <f>'Смерть кащея'!X39</f>
        <v>0</v>
      </c>
      <c r="P39" s="131">
        <f t="shared" si="6"/>
        <v>7</v>
      </c>
      <c r="Q39" s="128">
        <f>'воин в бойнице'!U39</f>
        <v>0</v>
      </c>
      <c r="R39" s="119">
        <f>'воин в бойнице'!V39</f>
        <v>0</v>
      </c>
      <c r="S39" s="131">
        <f t="shared" si="7"/>
        <v>26</v>
      </c>
      <c r="T39" s="126">
        <f>'рыцарь с оруженосцами'!U39</f>
        <v>0</v>
      </c>
      <c r="U39" s="119">
        <f>'рыцарь с оруженосцами'!V39</f>
        <v>0</v>
      </c>
      <c r="V39" s="125">
        <f t="shared" si="8"/>
        <v>28</v>
      </c>
      <c r="W39" s="136">
        <f t="shared" si="9"/>
        <v>0</v>
      </c>
      <c r="X39" s="137">
        <f t="shared" si="10"/>
        <v>28</v>
      </c>
      <c r="Y39" s="133">
        <f t="shared" si="11"/>
        <v>0</v>
      </c>
      <c r="Z39" s="118">
        <f t="shared" si="12"/>
        <v>0</v>
      </c>
      <c r="AA39" s="124">
        <f t="shared" si="0"/>
        <v>28</v>
      </c>
    </row>
    <row r="40" spans="1:27" ht="15" hidden="1">
      <c r="A40" s="3">
        <v>36</v>
      </c>
      <c r="B40" s="109">
        <f>рег!B40</f>
        <v>0</v>
      </c>
      <c r="C40" s="128">
        <f>Дистанционная!U40</f>
        <v>0</v>
      </c>
      <c r="D40" s="118">
        <f>Дистанционная!V40</f>
        <v>0</v>
      </c>
      <c r="E40" s="131">
        <f t="shared" si="1"/>
        <v>28</v>
      </c>
      <c r="F40" s="128">
        <f>Скоростная!W40</f>
        <v>0</v>
      </c>
      <c r="G40" s="119">
        <f>Скоростная!X40</f>
        <v>0</v>
      </c>
      <c r="H40" s="131">
        <f t="shared" si="2"/>
        <v>20</v>
      </c>
      <c r="I40" s="128">
        <f>тарелочки!W40</f>
        <v>0</v>
      </c>
      <c r="J40" s="119">
        <f>тарелочки!X40</f>
        <v>0</v>
      </c>
      <c r="K40" s="131">
        <f t="shared" si="3"/>
        <v>1</v>
      </c>
      <c r="L40" s="136">
        <f t="shared" si="4"/>
        <v>0</v>
      </c>
      <c r="M40" s="141">
        <f t="shared" si="5"/>
        <v>28</v>
      </c>
      <c r="N40" s="128">
        <f>'Смерть кащея'!W40</f>
        <v>0</v>
      </c>
      <c r="O40" s="119">
        <f>'Смерть кащея'!X40</f>
        <v>0</v>
      </c>
      <c r="P40" s="131">
        <f t="shared" si="6"/>
        <v>7</v>
      </c>
      <c r="Q40" s="128">
        <f>'воин в бойнице'!U40</f>
        <v>0</v>
      </c>
      <c r="R40" s="119">
        <f>'воин в бойнице'!V40</f>
        <v>0</v>
      </c>
      <c r="S40" s="131">
        <f t="shared" si="7"/>
        <v>26</v>
      </c>
      <c r="T40" s="126">
        <f>'рыцарь с оруженосцами'!U40</f>
        <v>0</v>
      </c>
      <c r="U40" s="119">
        <f>'рыцарь с оруженосцами'!V40</f>
        <v>0</v>
      </c>
      <c r="V40" s="125">
        <f t="shared" si="8"/>
        <v>28</v>
      </c>
      <c r="W40" s="136">
        <f t="shared" si="9"/>
        <v>0</v>
      </c>
      <c r="X40" s="137">
        <f t="shared" si="10"/>
        <v>28</v>
      </c>
      <c r="Y40" s="133">
        <f t="shared" si="11"/>
        <v>0</v>
      </c>
      <c r="Z40" s="118">
        <f t="shared" si="12"/>
        <v>0</v>
      </c>
      <c r="AA40" s="124">
        <f t="shared" si="0"/>
        <v>28</v>
      </c>
    </row>
    <row r="41" spans="1:27" ht="15" hidden="1">
      <c r="A41" s="3">
        <v>37</v>
      </c>
      <c r="B41" s="109">
        <f>рег!B41</f>
        <v>0</v>
      </c>
      <c r="C41" s="128">
        <f>Дистанционная!U41</f>
        <v>0</v>
      </c>
      <c r="D41" s="118">
        <f>Дистанционная!V41</f>
        <v>0</v>
      </c>
      <c r="E41" s="131">
        <f t="shared" si="1"/>
        <v>28</v>
      </c>
      <c r="F41" s="128">
        <f>Скоростная!W41</f>
        <v>0</v>
      </c>
      <c r="G41" s="119">
        <f>Скоростная!X41</f>
        <v>0</v>
      </c>
      <c r="H41" s="131">
        <f t="shared" si="2"/>
        <v>20</v>
      </c>
      <c r="I41" s="128">
        <f>тарелочки!W41</f>
        <v>0</v>
      </c>
      <c r="J41" s="119">
        <f>тарелочки!X41</f>
        <v>0</v>
      </c>
      <c r="K41" s="131">
        <f t="shared" si="3"/>
        <v>1</v>
      </c>
      <c r="L41" s="136">
        <f t="shared" si="4"/>
        <v>0</v>
      </c>
      <c r="M41" s="141">
        <f t="shared" si="5"/>
        <v>28</v>
      </c>
      <c r="N41" s="128">
        <f>'Смерть кащея'!W41</f>
        <v>0</v>
      </c>
      <c r="O41" s="119">
        <f>'Смерть кащея'!X41</f>
        <v>0</v>
      </c>
      <c r="P41" s="131">
        <f t="shared" si="6"/>
        <v>7</v>
      </c>
      <c r="Q41" s="128">
        <f>'воин в бойнице'!U41</f>
        <v>0</v>
      </c>
      <c r="R41" s="119">
        <f>'воин в бойнице'!V41</f>
        <v>0</v>
      </c>
      <c r="S41" s="131">
        <f t="shared" si="7"/>
        <v>26</v>
      </c>
      <c r="T41" s="126">
        <f>'рыцарь с оруженосцами'!U41</f>
        <v>0</v>
      </c>
      <c r="U41" s="119">
        <f>'рыцарь с оруженосцами'!V41</f>
        <v>0</v>
      </c>
      <c r="V41" s="125">
        <f t="shared" si="8"/>
        <v>28</v>
      </c>
      <c r="W41" s="136">
        <f t="shared" si="9"/>
        <v>0</v>
      </c>
      <c r="X41" s="137">
        <f t="shared" si="10"/>
        <v>28</v>
      </c>
      <c r="Y41" s="133">
        <f t="shared" si="11"/>
        <v>0</v>
      </c>
      <c r="Z41" s="118">
        <f t="shared" si="12"/>
        <v>0</v>
      </c>
      <c r="AA41" s="124">
        <f t="shared" si="0"/>
        <v>28</v>
      </c>
    </row>
    <row r="42" spans="1:27" ht="15" hidden="1">
      <c r="A42" s="3">
        <v>38</v>
      </c>
      <c r="B42" s="109">
        <f>рег!B42</f>
        <v>0</v>
      </c>
      <c r="C42" s="128">
        <f>Дистанционная!U42</f>
        <v>0</v>
      </c>
      <c r="D42" s="118">
        <f>Дистанционная!V42</f>
        <v>0</v>
      </c>
      <c r="E42" s="131">
        <f t="shared" si="1"/>
        <v>28</v>
      </c>
      <c r="F42" s="128">
        <f>Скоростная!W42</f>
        <v>0</v>
      </c>
      <c r="G42" s="119">
        <f>Скоростная!X42</f>
        <v>0</v>
      </c>
      <c r="H42" s="131">
        <f t="shared" si="2"/>
        <v>20</v>
      </c>
      <c r="I42" s="128">
        <f>тарелочки!W42</f>
        <v>0</v>
      </c>
      <c r="J42" s="119">
        <f>тарелочки!X42</f>
        <v>0</v>
      </c>
      <c r="K42" s="131">
        <f t="shared" si="3"/>
        <v>1</v>
      </c>
      <c r="L42" s="136">
        <f t="shared" si="4"/>
        <v>0</v>
      </c>
      <c r="M42" s="141">
        <f t="shared" si="5"/>
        <v>28</v>
      </c>
      <c r="N42" s="128">
        <f>'Смерть кащея'!W42</f>
        <v>0</v>
      </c>
      <c r="O42" s="119">
        <f>'Смерть кащея'!X42</f>
        <v>0</v>
      </c>
      <c r="P42" s="131">
        <f t="shared" si="6"/>
        <v>7</v>
      </c>
      <c r="Q42" s="128">
        <f>'воин в бойнице'!U42</f>
        <v>0</v>
      </c>
      <c r="R42" s="119">
        <f>'воин в бойнице'!V42</f>
        <v>0</v>
      </c>
      <c r="S42" s="131">
        <f t="shared" si="7"/>
        <v>26</v>
      </c>
      <c r="T42" s="126">
        <f>'рыцарь с оруженосцами'!U42</f>
        <v>0</v>
      </c>
      <c r="U42" s="119">
        <f>'рыцарь с оруженосцами'!V42</f>
        <v>0</v>
      </c>
      <c r="V42" s="125">
        <f t="shared" si="8"/>
        <v>28</v>
      </c>
      <c r="W42" s="136">
        <f t="shared" si="9"/>
        <v>0</v>
      </c>
      <c r="X42" s="137">
        <f t="shared" si="10"/>
        <v>28</v>
      </c>
      <c r="Y42" s="133">
        <f t="shared" si="11"/>
        <v>0</v>
      </c>
      <c r="Z42" s="118">
        <f t="shared" si="12"/>
        <v>0</v>
      </c>
      <c r="AA42" s="124">
        <f t="shared" si="0"/>
        <v>28</v>
      </c>
    </row>
    <row r="43" spans="1:27" ht="15" hidden="1">
      <c r="A43" s="3">
        <v>39</v>
      </c>
      <c r="B43" s="109">
        <f>рег!B43</f>
        <v>0</v>
      </c>
      <c r="C43" s="128">
        <f>Дистанционная!U43</f>
        <v>0</v>
      </c>
      <c r="D43" s="118">
        <f>Дистанционная!V43</f>
        <v>0</v>
      </c>
      <c r="E43" s="131">
        <f t="shared" si="1"/>
        <v>28</v>
      </c>
      <c r="F43" s="128">
        <f>Скоростная!W43</f>
        <v>0</v>
      </c>
      <c r="G43" s="119">
        <f>Скоростная!X43</f>
        <v>0</v>
      </c>
      <c r="H43" s="131">
        <f t="shared" si="2"/>
        <v>20</v>
      </c>
      <c r="I43" s="128">
        <f>тарелочки!W43</f>
        <v>0</v>
      </c>
      <c r="J43" s="119">
        <f>тарелочки!X43</f>
        <v>0</v>
      </c>
      <c r="K43" s="131">
        <f t="shared" si="3"/>
        <v>1</v>
      </c>
      <c r="L43" s="136">
        <f t="shared" si="4"/>
        <v>0</v>
      </c>
      <c r="M43" s="141">
        <f t="shared" si="5"/>
        <v>28</v>
      </c>
      <c r="N43" s="128">
        <f>'Смерть кащея'!W43</f>
        <v>0</v>
      </c>
      <c r="O43" s="119">
        <f>'Смерть кащея'!X43</f>
        <v>0</v>
      </c>
      <c r="P43" s="131">
        <f t="shared" si="6"/>
        <v>7</v>
      </c>
      <c r="Q43" s="128">
        <f>'воин в бойнице'!U43</f>
        <v>0</v>
      </c>
      <c r="R43" s="119">
        <f>'воин в бойнице'!V43</f>
        <v>0</v>
      </c>
      <c r="S43" s="131">
        <f t="shared" si="7"/>
        <v>26</v>
      </c>
      <c r="T43" s="126">
        <f>'рыцарь с оруженосцами'!U43</f>
        <v>0</v>
      </c>
      <c r="U43" s="119">
        <f>'рыцарь с оруженосцами'!V43</f>
        <v>0</v>
      </c>
      <c r="V43" s="125">
        <f t="shared" si="8"/>
        <v>28</v>
      </c>
      <c r="W43" s="136">
        <f t="shared" si="9"/>
        <v>0</v>
      </c>
      <c r="X43" s="137">
        <f t="shared" si="10"/>
        <v>28</v>
      </c>
      <c r="Y43" s="133">
        <f t="shared" si="11"/>
        <v>0</v>
      </c>
      <c r="Z43" s="118">
        <f t="shared" si="12"/>
        <v>0</v>
      </c>
      <c r="AA43" s="124">
        <f t="shared" si="0"/>
        <v>28</v>
      </c>
    </row>
    <row r="44" spans="1:27" ht="15" hidden="1">
      <c r="A44" s="3">
        <v>40</v>
      </c>
      <c r="B44" s="109">
        <f>рег!B44</f>
        <v>0</v>
      </c>
      <c r="C44" s="128">
        <f>Дистанционная!U44</f>
        <v>0</v>
      </c>
      <c r="D44" s="118">
        <f>Дистанционная!V44</f>
        <v>0</v>
      </c>
      <c r="E44" s="131">
        <f t="shared" si="1"/>
        <v>28</v>
      </c>
      <c r="F44" s="128">
        <f>Скоростная!W44</f>
        <v>0</v>
      </c>
      <c r="G44" s="119">
        <f>Скоростная!X44</f>
        <v>0</v>
      </c>
      <c r="H44" s="131">
        <f t="shared" si="2"/>
        <v>20</v>
      </c>
      <c r="I44" s="128">
        <f>тарелочки!W44</f>
        <v>0</v>
      </c>
      <c r="J44" s="119">
        <f>тарелочки!X44</f>
        <v>0</v>
      </c>
      <c r="K44" s="131">
        <f t="shared" si="3"/>
        <v>1</v>
      </c>
      <c r="L44" s="136">
        <f t="shared" si="4"/>
        <v>0</v>
      </c>
      <c r="M44" s="141">
        <f t="shared" si="5"/>
        <v>28</v>
      </c>
      <c r="N44" s="128">
        <f>'Смерть кащея'!W44</f>
        <v>0</v>
      </c>
      <c r="O44" s="119">
        <f>'Смерть кащея'!X44</f>
        <v>0</v>
      </c>
      <c r="P44" s="131">
        <f t="shared" si="6"/>
        <v>7</v>
      </c>
      <c r="Q44" s="128">
        <f>'воин в бойнице'!U44</f>
        <v>0</v>
      </c>
      <c r="R44" s="119">
        <f>'воин в бойнице'!V44</f>
        <v>0</v>
      </c>
      <c r="S44" s="131">
        <f t="shared" si="7"/>
        <v>26</v>
      </c>
      <c r="T44" s="126">
        <f>'рыцарь с оруженосцами'!U44</f>
        <v>0</v>
      </c>
      <c r="U44" s="119">
        <f>'рыцарь с оруженосцами'!V44</f>
        <v>0</v>
      </c>
      <c r="V44" s="125">
        <f t="shared" si="8"/>
        <v>28</v>
      </c>
      <c r="W44" s="136">
        <f t="shared" si="9"/>
        <v>0</v>
      </c>
      <c r="X44" s="137">
        <f t="shared" si="10"/>
        <v>28</v>
      </c>
      <c r="Y44" s="133">
        <f t="shared" si="11"/>
        <v>0</v>
      </c>
      <c r="Z44" s="118">
        <f t="shared" si="12"/>
        <v>0</v>
      </c>
      <c r="AA44" s="124">
        <f t="shared" si="0"/>
        <v>28</v>
      </c>
    </row>
    <row r="45" spans="1:27" ht="15" hidden="1">
      <c r="A45" s="3">
        <v>41</v>
      </c>
      <c r="B45" s="109">
        <f>рег!B45</f>
        <v>0</v>
      </c>
      <c r="C45" s="128">
        <f>Дистанционная!U45</f>
        <v>0</v>
      </c>
      <c r="D45" s="118">
        <f>Дистанционная!V45</f>
        <v>0</v>
      </c>
      <c r="E45" s="131">
        <f t="shared" si="1"/>
        <v>28</v>
      </c>
      <c r="F45" s="128">
        <f>Скоростная!W45</f>
        <v>0</v>
      </c>
      <c r="G45" s="119">
        <f>Скоростная!X45</f>
        <v>0</v>
      </c>
      <c r="H45" s="131">
        <f t="shared" si="2"/>
        <v>20</v>
      </c>
      <c r="I45" s="128">
        <f>тарелочки!W45</f>
        <v>0</v>
      </c>
      <c r="J45" s="119">
        <f>тарелочки!X45</f>
        <v>0</v>
      </c>
      <c r="K45" s="131">
        <f t="shared" si="3"/>
        <v>1</v>
      </c>
      <c r="L45" s="136">
        <f t="shared" si="4"/>
        <v>0</v>
      </c>
      <c r="M45" s="141">
        <f t="shared" si="5"/>
        <v>28</v>
      </c>
      <c r="N45" s="128">
        <f>'Смерть кащея'!W45</f>
        <v>0</v>
      </c>
      <c r="O45" s="119">
        <f>'Смерть кащея'!X45</f>
        <v>0</v>
      </c>
      <c r="P45" s="131">
        <f t="shared" si="6"/>
        <v>7</v>
      </c>
      <c r="Q45" s="128">
        <f>'воин в бойнице'!U45</f>
        <v>0</v>
      </c>
      <c r="R45" s="119">
        <f>'воин в бойнице'!V45</f>
        <v>0</v>
      </c>
      <c r="S45" s="131">
        <f t="shared" si="7"/>
        <v>26</v>
      </c>
      <c r="T45" s="126">
        <f>'рыцарь с оруженосцами'!U45</f>
        <v>0</v>
      </c>
      <c r="U45" s="119">
        <f>'рыцарь с оруженосцами'!V45</f>
        <v>0</v>
      </c>
      <c r="V45" s="125">
        <f t="shared" si="8"/>
        <v>28</v>
      </c>
      <c r="W45" s="136">
        <f t="shared" si="9"/>
        <v>0</v>
      </c>
      <c r="X45" s="137">
        <f t="shared" si="10"/>
        <v>28</v>
      </c>
      <c r="Y45" s="133">
        <f t="shared" si="11"/>
        <v>0</v>
      </c>
      <c r="Z45" s="118">
        <f t="shared" si="12"/>
        <v>0</v>
      </c>
      <c r="AA45" s="124">
        <f t="shared" si="0"/>
        <v>28</v>
      </c>
    </row>
    <row r="46" spans="1:27" ht="15" hidden="1">
      <c r="A46" s="3">
        <v>42</v>
      </c>
      <c r="B46" s="109">
        <f>рег!B46</f>
        <v>0</v>
      </c>
      <c r="C46" s="128">
        <f>Дистанционная!U46</f>
        <v>0</v>
      </c>
      <c r="D46" s="118">
        <f>Дистанционная!V46</f>
        <v>0</v>
      </c>
      <c r="E46" s="131">
        <f t="shared" si="1"/>
        <v>28</v>
      </c>
      <c r="F46" s="128">
        <f>Скоростная!W46</f>
        <v>0</v>
      </c>
      <c r="G46" s="119">
        <f>Скоростная!X46</f>
        <v>0</v>
      </c>
      <c r="H46" s="131">
        <f t="shared" si="2"/>
        <v>20</v>
      </c>
      <c r="I46" s="128">
        <f>тарелочки!W46</f>
        <v>0</v>
      </c>
      <c r="J46" s="119">
        <f>тарелочки!X46</f>
        <v>0</v>
      </c>
      <c r="K46" s="131">
        <f t="shared" si="3"/>
        <v>1</v>
      </c>
      <c r="L46" s="136">
        <f t="shared" si="4"/>
        <v>0</v>
      </c>
      <c r="M46" s="141">
        <f t="shared" si="5"/>
        <v>28</v>
      </c>
      <c r="N46" s="128">
        <f>'Смерть кащея'!W46</f>
        <v>0</v>
      </c>
      <c r="O46" s="119">
        <f>'Смерть кащея'!X46</f>
        <v>0</v>
      </c>
      <c r="P46" s="131">
        <f t="shared" si="6"/>
        <v>7</v>
      </c>
      <c r="Q46" s="128">
        <f>'воин в бойнице'!U46</f>
        <v>0</v>
      </c>
      <c r="R46" s="119">
        <f>'воин в бойнице'!V46</f>
        <v>0</v>
      </c>
      <c r="S46" s="131">
        <f t="shared" si="7"/>
        <v>26</v>
      </c>
      <c r="T46" s="126">
        <f>'рыцарь с оруженосцами'!U46</f>
        <v>0</v>
      </c>
      <c r="U46" s="119">
        <f>'рыцарь с оруженосцами'!V46</f>
        <v>0</v>
      </c>
      <c r="V46" s="125">
        <f t="shared" si="8"/>
        <v>28</v>
      </c>
      <c r="W46" s="136">
        <f t="shared" si="9"/>
        <v>0</v>
      </c>
      <c r="X46" s="137">
        <f t="shared" si="10"/>
        <v>28</v>
      </c>
      <c r="Y46" s="133">
        <f t="shared" si="11"/>
        <v>0</v>
      </c>
      <c r="Z46" s="118">
        <f t="shared" si="12"/>
        <v>0</v>
      </c>
      <c r="AA46" s="124">
        <f t="shared" si="0"/>
        <v>28</v>
      </c>
    </row>
    <row r="47" spans="1:27" ht="15" hidden="1">
      <c r="A47" s="3">
        <v>43</v>
      </c>
      <c r="B47" s="109">
        <f>рег!B47</f>
        <v>0</v>
      </c>
      <c r="C47" s="128">
        <f>Дистанционная!U47</f>
        <v>0</v>
      </c>
      <c r="D47" s="118">
        <f>Дистанционная!V47</f>
        <v>0</v>
      </c>
      <c r="E47" s="131">
        <f t="shared" si="1"/>
        <v>28</v>
      </c>
      <c r="F47" s="128">
        <f>Скоростная!W47</f>
        <v>0</v>
      </c>
      <c r="G47" s="119">
        <f>Скоростная!X47</f>
        <v>0</v>
      </c>
      <c r="H47" s="131">
        <f t="shared" si="2"/>
        <v>20</v>
      </c>
      <c r="I47" s="128">
        <f>тарелочки!W47</f>
        <v>0</v>
      </c>
      <c r="J47" s="119">
        <f>тарелочки!X47</f>
        <v>0</v>
      </c>
      <c r="K47" s="131">
        <f t="shared" si="3"/>
        <v>1</v>
      </c>
      <c r="L47" s="136">
        <f t="shared" si="4"/>
        <v>0</v>
      </c>
      <c r="M47" s="141">
        <f t="shared" si="5"/>
        <v>28</v>
      </c>
      <c r="N47" s="128">
        <f>'Смерть кащея'!W47</f>
        <v>0</v>
      </c>
      <c r="O47" s="119">
        <f>'Смерть кащея'!X47</f>
        <v>0</v>
      </c>
      <c r="P47" s="131">
        <f t="shared" si="6"/>
        <v>7</v>
      </c>
      <c r="Q47" s="128">
        <f>'воин в бойнице'!U47</f>
        <v>0</v>
      </c>
      <c r="R47" s="119">
        <f>'воин в бойнице'!V47</f>
        <v>0</v>
      </c>
      <c r="S47" s="131">
        <f t="shared" si="7"/>
        <v>26</v>
      </c>
      <c r="T47" s="126">
        <f>'рыцарь с оруженосцами'!U47</f>
        <v>0</v>
      </c>
      <c r="U47" s="119">
        <f>'рыцарь с оруженосцами'!V47</f>
        <v>0</v>
      </c>
      <c r="V47" s="125">
        <f t="shared" si="8"/>
        <v>28</v>
      </c>
      <c r="W47" s="136">
        <f t="shared" si="9"/>
        <v>0</v>
      </c>
      <c r="X47" s="137">
        <f t="shared" si="10"/>
        <v>28</v>
      </c>
      <c r="Y47" s="133">
        <f t="shared" si="11"/>
        <v>0</v>
      </c>
      <c r="Z47" s="118">
        <f t="shared" si="12"/>
        <v>0</v>
      </c>
      <c r="AA47" s="124">
        <f t="shared" si="0"/>
        <v>28</v>
      </c>
    </row>
    <row r="48" spans="1:27" ht="15" hidden="1">
      <c r="A48" s="3">
        <v>44</v>
      </c>
      <c r="B48" s="109">
        <f>рег!B48</f>
        <v>0</v>
      </c>
      <c r="C48" s="128">
        <f>Дистанционная!U48</f>
        <v>0</v>
      </c>
      <c r="D48" s="118">
        <f>Дистанционная!V48</f>
        <v>0</v>
      </c>
      <c r="E48" s="131">
        <f t="shared" si="1"/>
        <v>28</v>
      </c>
      <c r="F48" s="128">
        <f>Скоростная!W48</f>
        <v>0</v>
      </c>
      <c r="G48" s="119">
        <f>Скоростная!X48</f>
        <v>0</v>
      </c>
      <c r="H48" s="131">
        <f t="shared" si="2"/>
        <v>20</v>
      </c>
      <c r="I48" s="128">
        <f>тарелочки!W48</f>
        <v>0</v>
      </c>
      <c r="J48" s="119">
        <f>тарелочки!X48</f>
        <v>0</v>
      </c>
      <c r="K48" s="131">
        <f t="shared" si="3"/>
        <v>1</v>
      </c>
      <c r="L48" s="136">
        <f t="shared" si="4"/>
        <v>0</v>
      </c>
      <c r="M48" s="141">
        <f t="shared" si="5"/>
        <v>28</v>
      </c>
      <c r="N48" s="128">
        <f>'Смерть кащея'!W48</f>
        <v>0</v>
      </c>
      <c r="O48" s="119">
        <f>'Смерть кащея'!X48</f>
        <v>0</v>
      </c>
      <c r="P48" s="131">
        <f t="shared" si="6"/>
        <v>7</v>
      </c>
      <c r="Q48" s="128">
        <f>'воин в бойнице'!U48</f>
        <v>0</v>
      </c>
      <c r="R48" s="119">
        <f>'воин в бойнице'!V48</f>
        <v>0</v>
      </c>
      <c r="S48" s="131">
        <f t="shared" si="7"/>
        <v>26</v>
      </c>
      <c r="T48" s="126">
        <f>'рыцарь с оруженосцами'!U48</f>
        <v>0</v>
      </c>
      <c r="U48" s="119">
        <f>'рыцарь с оруженосцами'!V48</f>
        <v>0</v>
      </c>
      <c r="V48" s="125">
        <f t="shared" si="8"/>
        <v>28</v>
      </c>
      <c r="W48" s="136">
        <f t="shared" si="9"/>
        <v>0</v>
      </c>
      <c r="X48" s="137">
        <f t="shared" si="10"/>
        <v>28</v>
      </c>
      <c r="Y48" s="133">
        <f t="shared" si="11"/>
        <v>0</v>
      </c>
      <c r="Z48" s="118">
        <f t="shared" si="12"/>
        <v>0</v>
      </c>
      <c r="AA48" s="124">
        <f t="shared" si="0"/>
        <v>28</v>
      </c>
    </row>
    <row r="49" spans="1:27" ht="15" hidden="1">
      <c r="A49" s="3">
        <v>45</v>
      </c>
      <c r="B49" s="109">
        <f>рег!B49</f>
        <v>0</v>
      </c>
      <c r="C49" s="128">
        <f>Дистанционная!U49</f>
        <v>0</v>
      </c>
      <c r="D49" s="118">
        <f>Дистанционная!V49</f>
        <v>0</v>
      </c>
      <c r="E49" s="131">
        <f t="shared" si="1"/>
        <v>28</v>
      </c>
      <c r="F49" s="128">
        <f>Скоростная!W49</f>
        <v>0</v>
      </c>
      <c r="G49" s="119">
        <f>Скоростная!X49</f>
        <v>0</v>
      </c>
      <c r="H49" s="131">
        <f t="shared" si="2"/>
        <v>20</v>
      </c>
      <c r="I49" s="128">
        <f>тарелочки!W49</f>
        <v>0</v>
      </c>
      <c r="J49" s="119">
        <f>тарелочки!X49</f>
        <v>0</v>
      </c>
      <c r="K49" s="131">
        <f t="shared" si="3"/>
        <v>1</v>
      </c>
      <c r="L49" s="136">
        <f t="shared" si="4"/>
        <v>0</v>
      </c>
      <c r="M49" s="141">
        <f t="shared" si="5"/>
        <v>28</v>
      </c>
      <c r="N49" s="128">
        <f>'Смерть кащея'!W49</f>
        <v>0</v>
      </c>
      <c r="O49" s="119">
        <f>'Смерть кащея'!X49</f>
        <v>0</v>
      </c>
      <c r="P49" s="131">
        <f t="shared" si="6"/>
        <v>7</v>
      </c>
      <c r="Q49" s="128">
        <f>'воин в бойнице'!U49</f>
        <v>0</v>
      </c>
      <c r="R49" s="119">
        <f>'воин в бойнице'!V49</f>
        <v>0</v>
      </c>
      <c r="S49" s="131">
        <f t="shared" si="7"/>
        <v>26</v>
      </c>
      <c r="T49" s="126">
        <f>'рыцарь с оруженосцами'!U49</f>
        <v>0</v>
      </c>
      <c r="U49" s="119">
        <f>'рыцарь с оруженосцами'!V49</f>
        <v>0</v>
      </c>
      <c r="V49" s="125">
        <f t="shared" si="8"/>
        <v>28</v>
      </c>
      <c r="W49" s="136">
        <f t="shared" si="9"/>
        <v>0</v>
      </c>
      <c r="X49" s="137">
        <f t="shared" si="10"/>
        <v>28</v>
      </c>
      <c r="Y49" s="133">
        <f t="shared" si="11"/>
        <v>0</v>
      </c>
      <c r="Z49" s="118">
        <f t="shared" si="12"/>
        <v>0</v>
      </c>
      <c r="AA49" s="124">
        <f t="shared" si="0"/>
        <v>28</v>
      </c>
    </row>
    <row r="50" spans="1:27" ht="15" hidden="1">
      <c r="A50" s="3">
        <v>46</v>
      </c>
      <c r="B50" s="109">
        <f>рег!B50</f>
        <v>0</v>
      </c>
      <c r="C50" s="128">
        <f>Дистанционная!U50</f>
        <v>0</v>
      </c>
      <c r="D50" s="118">
        <f>Дистанционная!V50</f>
        <v>0</v>
      </c>
      <c r="E50" s="131">
        <f t="shared" si="1"/>
        <v>28</v>
      </c>
      <c r="F50" s="128">
        <f>Скоростная!W50</f>
        <v>0</v>
      </c>
      <c r="G50" s="119">
        <f>Скоростная!X50</f>
        <v>0</v>
      </c>
      <c r="H50" s="131">
        <f t="shared" si="2"/>
        <v>20</v>
      </c>
      <c r="I50" s="128">
        <f>тарелочки!W50</f>
        <v>0</v>
      </c>
      <c r="J50" s="119">
        <f>тарелочки!X50</f>
        <v>0</v>
      </c>
      <c r="K50" s="131">
        <f t="shared" si="3"/>
        <v>1</v>
      </c>
      <c r="L50" s="136">
        <f t="shared" si="4"/>
        <v>0</v>
      </c>
      <c r="M50" s="141">
        <f t="shared" si="5"/>
        <v>28</v>
      </c>
      <c r="N50" s="128">
        <f>'Смерть кащея'!W50</f>
        <v>0</v>
      </c>
      <c r="O50" s="119">
        <f>'Смерть кащея'!X50</f>
        <v>0</v>
      </c>
      <c r="P50" s="131">
        <f t="shared" si="6"/>
        <v>7</v>
      </c>
      <c r="Q50" s="128">
        <f>'воин в бойнице'!U50</f>
        <v>0</v>
      </c>
      <c r="R50" s="119">
        <f>'воин в бойнице'!V50</f>
        <v>0</v>
      </c>
      <c r="S50" s="131">
        <f t="shared" si="7"/>
        <v>26</v>
      </c>
      <c r="T50" s="126">
        <f>'рыцарь с оруженосцами'!U50</f>
        <v>0</v>
      </c>
      <c r="U50" s="119">
        <f>'рыцарь с оруженосцами'!V50</f>
        <v>0</v>
      </c>
      <c r="V50" s="125">
        <f t="shared" si="8"/>
        <v>28</v>
      </c>
      <c r="W50" s="136">
        <f t="shared" si="9"/>
        <v>0</v>
      </c>
      <c r="X50" s="137">
        <f t="shared" si="10"/>
        <v>28</v>
      </c>
      <c r="Y50" s="133">
        <f t="shared" si="11"/>
        <v>0</v>
      </c>
      <c r="Z50" s="118">
        <f t="shared" si="12"/>
        <v>0</v>
      </c>
      <c r="AA50" s="124">
        <f t="shared" si="0"/>
        <v>28</v>
      </c>
    </row>
    <row r="51" spans="1:27" ht="15" hidden="1">
      <c r="A51" s="3">
        <v>47</v>
      </c>
      <c r="B51" s="109">
        <f>рег!B51</f>
        <v>0</v>
      </c>
      <c r="C51" s="128">
        <f>Дистанционная!U51</f>
        <v>0</v>
      </c>
      <c r="D51" s="118">
        <f>Дистанционная!V51</f>
        <v>0</v>
      </c>
      <c r="E51" s="131">
        <f t="shared" si="1"/>
        <v>28</v>
      </c>
      <c r="F51" s="128">
        <f>Скоростная!W51</f>
        <v>0</v>
      </c>
      <c r="G51" s="119">
        <f>Скоростная!X51</f>
        <v>0</v>
      </c>
      <c r="H51" s="131">
        <f t="shared" si="2"/>
        <v>20</v>
      </c>
      <c r="I51" s="128">
        <f>тарелочки!W51</f>
        <v>0</v>
      </c>
      <c r="J51" s="119">
        <f>тарелочки!X51</f>
        <v>0</v>
      </c>
      <c r="K51" s="131">
        <f t="shared" si="3"/>
        <v>1</v>
      </c>
      <c r="L51" s="136">
        <f t="shared" si="4"/>
        <v>0</v>
      </c>
      <c r="M51" s="141">
        <f t="shared" si="5"/>
        <v>28</v>
      </c>
      <c r="N51" s="128">
        <f>'Смерть кащея'!W51</f>
        <v>0</v>
      </c>
      <c r="O51" s="119">
        <f>'Смерть кащея'!X51</f>
        <v>0</v>
      </c>
      <c r="P51" s="131">
        <f t="shared" si="6"/>
        <v>7</v>
      </c>
      <c r="Q51" s="128">
        <f>'воин в бойнице'!U51</f>
        <v>0</v>
      </c>
      <c r="R51" s="119">
        <f>'воин в бойнице'!V51</f>
        <v>0</v>
      </c>
      <c r="S51" s="131">
        <f t="shared" si="7"/>
        <v>26</v>
      </c>
      <c r="T51" s="126">
        <f>'рыцарь с оруженосцами'!U51</f>
        <v>0</v>
      </c>
      <c r="U51" s="119">
        <f>'рыцарь с оруженосцами'!V51</f>
        <v>0</v>
      </c>
      <c r="V51" s="125">
        <f t="shared" si="8"/>
        <v>28</v>
      </c>
      <c r="W51" s="136">
        <f t="shared" si="9"/>
        <v>0</v>
      </c>
      <c r="X51" s="137">
        <f t="shared" si="10"/>
        <v>28</v>
      </c>
      <c r="Y51" s="133">
        <f t="shared" si="11"/>
        <v>0</v>
      </c>
      <c r="Z51" s="118">
        <f t="shared" si="12"/>
        <v>0</v>
      </c>
      <c r="AA51" s="124">
        <f t="shared" si="0"/>
        <v>28</v>
      </c>
    </row>
    <row r="52" spans="1:27" ht="15" hidden="1">
      <c r="A52" s="3">
        <v>48</v>
      </c>
      <c r="B52" s="109">
        <f>рег!B52</f>
        <v>0</v>
      </c>
      <c r="C52" s="128">
        <f>Дистанционная!U52</f>
        <v>0</v>
      </c>
      <c r="D52" s="118">
        <f>Дистанционная!V52</f>
        <v>0</v>
      </c>
      <c r="E52" s="131">
        <f t="shared" si="1"/>
        <v>28</v>
      </c>
      <c r="F52" s="128">
        <f>Скоростная!W52</f>
        <v>0</v>
      </c>
      <c r="G52" s="119">
        <f>Скоростная!X52</f>
        <v>0</v>
      </c>
      <c r="H52" s="131">
        <f t="shared" si="2"/>
        <v>20</v>
      </c>
      <c r="I52" s="128">
        <f>тарелочки!W52</f>
        <v>0</v>
      </c>
      <c r="J52" s="119">
        <f>тарелочки!X52</f>
        <v>0</v>
      </c>
      <c r="K52" s="131">
        <f t="shared" si="3"/>
        <v>1</v>
      </c>
      <c r="L52" s="136">
        <f t="shared" si="4"/>
        <v>0</v>
      </c>
      <c r="M52" s="141">
        <f t="shared" si="5"/>
        <v>28</v>
      </c>
      <c r="N52" s="128">
        <f>'Смерть кащея'!W52</f>
        <v>0</v>
      </c>
      <c r="O52" s="119">
        <f>'Смерть кащея'!X52</f>
        <v>0</v>
      </c>
      <c r="P52" s="131">
        <f t="shared" si="6"/>
        <v>7</v>
      </c>
      <c r="Q52" s="128">
        <f>'воин в бойнице'!U52</f>
        <v>0</v>
      </c>
      <c r="R52" s="119">
        <f>'воин в бойнице'!V52</f>
        <v>0</v>
      </c>
      <c r="S52" s="131">
        <f t="shared" si="7"/>
        <v>26</v>
      </c>
      <c r="T52" s="126">
        <f>'рыцарь с оруженосцами'!U52</f>
        <v>0</v>
      </c>
      <c r="U52" s="119">
        <f>'рыцарь с оруженосцами'!V52</f>
        <v>0</v>
      </c>
      <c r="V52" s="125">
        <f t="shared" si="8"/>
        <v>28</v>
      </c>
      <c r="W52" s="136">
        <f t="shared" si="9"/>
        <v>0</v>
      </c>
      <c r="X52" s="137">
        <f t="shared" si="10"/>
        <v>28</v>
      </c>
      <c r="Y52" s="133">
        <f t="shared" si="11"/>
        <v>0</v>
      </c>
      <c r="Z52" s="118">
        <f t="shared" si="12"/>
        <v>0</v>
      </c>
      <c r="AA52" s="124">
        <f t="shared" si="0"/>
        <v>28</v>
      </c>
    </row>
    <row r="53" spans="1:27" ht="15" hidden="1">
      <c r="A53" s="3">
        <v>49</v>
      </c>
      <c r="B53" s="109">
        <f>рег!B53</f>
        <v>0</v>
      </c>
      <c r="C53" s="128">
        <f>Дистанционная!U53</f>
        <v>0</v>
      </c>
      <c r="D53" s="118">
        <f>Дистанционная!V53</f>
        <v>0</v>
      </c>
      <c r="E53" s="131">
        <f t="shared" si="1"/>
        <v>28</v>
      </c>
      <c r="F53" s="128">
        <f>Скоростная!W53</f>
        <v>0</v>
      </c>
      <c r="G53" s="119">
        <f>Скоростная!X53</f>
        <v>0</v>
      </c>
      <c r="H53" s="131">
        <f t="shared" si="2"/>
        <v>20</v>
      </c>
      <c r="I53" s="128">
        <f>тарелочки!W53</f>
        <v>0</v>
      </c>
      <c r="J53" s="119">
        <f>тарелочки!X53</f>
        <v>0</v>
      </c>
      <c r="K53" s="131">
        <f t="shared" si="3"/>
        <v>1</v>
      </c>
      <c r="L53" s="136">
        <f t="shared" si="4"/>
        <v>0</v>
      </c>
      <c r="M53" s="141">
        <f t="shared" si="5"/>
        <v>28</v>
      </c>
      <c r="N53" s="128">
        <f>'Смерть кащея'!W53</f>
        <v>0</v>
      </c>
      <c r="O53" s="119">
        <f>'Смерть кащея'!X53</f>
        <v>0</v>
      </c>
      <c r="P53" s="131">
        <f t="shared" si="6"/>
        <v>7</v>
      </c>
      <c r="Q53" s="128">
        <f>'воин в бойнице'!U53</f>
        <v>0</v>
      </c>
      <c r="R53" s="119">
        <f>'воин в бойнице'!V53</f>
        <v>0</v>
      </c>
      <c r="S53" s="131">
        <f t="shared" si="7"/>
        <v>26</v>
      </c>
      <c r="T53" s="126">
        <f>'рыцарь с оруженосцами'!U53</f>
        <v>0</v>
      </c>
      <c r="U53" s="119">
        <f>'рыцарь с оруженосцами'!V53</f>
        <v>0</v>
      </c>
      <c r="V53" s="125">
        <f t="shared" si="8"/>
        <v>28</v>
      </c>
      <c r="W53" s="136">
        <f t="shared" si="9"/>
        <v>0</v>
      </c>
      <c r="X53" s="137">
        <f t="shared" si="10"/>
        <v>28</v>
      </c>
      <c r="Y53" s="133">
        <f t="shared" si="11"/>
        <v>0</v>
      </c>
      <c r="Z53" s="118">
        <f t="shared" si="12"/>
        <v>0</v>
      </c>
      <c r="AA53" s="124">
        <f t="shared" si="0"/>
        <v>28</v>
      </c>
    </row>
    <row r="54" spans="1:27" ht="15.75" hidden="1" thickBot="1">
      <c r="A54" s="3">
        <v>50</v>
      </c>
      <c r="B54" s="109">
        <f>рег!B54</f>
        <v>0</v>
      </c>
      <c r="C54" s="128">
        <f>Дистанционная!U54</f>
        <v>0</v>
      </c>
      <c r="D54" s="118">
        <f>Дистанционная!V54</f>
        <v>0</v>
      </c>
      <c r="E54" s="131">
        <f t="shared" si="1"/>
        <v>28</v>
      </c>
      <c r="F54" s="128">
        <f>Скоростная!W54</f>
        <v>0</v>
      </c>
      <c r="G54" s="119">
        <f>Скоростная!X54</f>
        <v>0</v>
      </c>
      <c r="H54" s="131">
        <f t="shared" si="2"/>
        <v>20</v>
      </c>
      <c r="I54" s="128">
        <f>тарелочки!W54</f>
        <v>0</v>
      </c>
      <c r="J54" s="119">
        <f>тарелочки!X54</f>
        <v>0</v>
      </c>
      <c r="K54" s="131">
        <f t="shared" si="3"/>
        <v>1</v>
      </c>
      <c r="L54" s="136">
        <f t="shared" si="4"/>
        <v>0</v>
      </c>
      <c r="M54" s="141">
        <f t="shared" si="5"/>
        <v>28</v>
      </c>
      <c r="N54" s="128">
        <f>'Смерть кащея'!W54</f>
        <v>0</v>
      </c>
      <c r="O54" s="119">
        <f>'Смерть кащея'!X54</f>
        <v>0</v>
      </c>
      <c r="P54" s="131">
        <f t="shared" si="6"/>
        <v>7</v>
      </c>
      <c r="Q54" s="128">
        <f>'воин в бойнице'!U54</f>
        <v>0</v>
      </c>
      <c r="R54" s="119">
        <f>'воин в бойнице'!V54</f>
        <v>0</v>
      </c>
      <c r="S54" s="131">
        <f t="shared" si="7"/>
        <v>26</v>
      </c>
      <c r="T54" s="126">
        <f>'рыцарь с оруженосцами'!U54</f>
        <v>0</v>
      </c>
      <c r="U54" s="119">
        <f>'рыцарь с оруженосцами'!V54</f>
        <v>0</v>
      </c>
      <c r="V54" s="125">
        <f t="shared" si="8"/>
        <v>28</v>
      </c>
      <c r="W54" s="136">
        <f t="shared" si="9"/>
        <v>0</v>
      </c>
      <c r="X54" s="137">
        <f t="shared" si="10"/>
        <v>28</v>
      </c>
      <c r="Y54" s="133">
        <f t="shared" si="11"/>
        <v>0</v>
      </c>
      <c r="Z54" s="118">
        <f t="shared" si="12"/>
        <v>0</v>
      </c>
      <c r="AA54" s="124">
        <f t="shared" si="0"/>
        <v>28</v>
      </c>
    </row>
    <row r="55" spans="1:27" ht="30" customHeight="1">
      <c r="A55" s="209" t="s">
        <v>4</v>
      </c>
      <c r="B55" s="209"/>
      <c r="C55" s="80"/>
      <c r="D55" s="142"/>
      <c r="E55" s="81" t="s">
        <v>21</v>
      </c>
      <c r="F55" s="81"/>
      <c r="G55" s="81"/>
      <c r="H55" s="81"/>
      <c r="I55" s="81"/>
      <c r="J55" s="12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</row>
    <row r="56" spans="1:27">
      <c r="A56" s="203"/>
      <c r="B56" s="203"/>
    </row>
    <row r="57" spans="1:27">
      <c r="A57" s="203" t="s">
        <v>5</v>
      </c>
      <c r="B57" s="203"/>
      <c r="C57" s="80"/>
      <c r="D57" s="143"/>
      <c r="E57" s="83" t="s">
        <v>10</v>
      </c>
      <c r="F57" s="83"/>
      <c r="G57" s="83"/>
      <c r="H57" s="83"/>
      <c r="I57" s="83"/>
      <c r="J57" s="12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</row>
    <row r="58" spans="1:27">
      <c r="A58" s="84"/>
      <c r="B58" s="84"/>
    </row>
  </sheetData>
  <sheetProtection selectLockedCells="1"/>
  <dataConsolidate/>
  <mergeCells count="21">
    <mergeCell ref="A57:B57"/>
    <mergeCell ref="A55:B55"/>
    <mergeCell ref="L3:M3"/>
    <mergeCell ref="W3:X3"/>
    <mergeCell ref="C2:V2"/>
    <mergeCell ref="A3:A4"/>
    <mergeCell ref="B3:B4"/>
    <mergeCell ref="N3:P3"/>
    <mergeCell ref="Q3:S3"/>
    <mergeCell ref="T3:V3"/>
    <mergeCell ref="C3:E3"/>
    <mergeCell ref="F3:H3"/>
    <mergeCell ref="I3:K3"/>
    <mergeCell ref="C1:V1"/>
    <mergeCell ref="W1:AA1"/>
    <mergeCell ref="A2:B2"/>
    <mergeCell ref="Y3:Y4"/>
    <mergeCell ref="A56:B56"/>
    <mergeCell ref="Z3:Z4"/>
    <mergeCell ref="AA3:AA4"/>
    <mergeCell ref="A1:B1"/>
  </mergeCells>
  <phoneticPr fontId="1" type="noConversion"/>
  <pageMargins left="0.15748031496062992" right="0.15748031496062992" top="0.19685039370078741" bottom="7.874015748031496E-2" header="0.11811023622047245" footer="3.937007874015748E-2"/>
  <pageSetup paperSize="9" scale="68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topLeftCell="A16" workbookViewId="0">
      <selection activeCell="V16" sqref="V16"/>
    </sheetView>
  </sheetViews>
  <sheetFormatPr defaultRowHeight="12.75"/>
  <cols>
    <col min="1" max="1" width="3" style="19" bestFit="1" customWidth="1"/>
    <col min="2" max="2" width="38.5703125" bestFit="1" customWidth="1"/>
    <col min="3" max="5" width="2.7109375" customWidth="1"/>
    <col min="6" max="14" width="2.85546875" customWidth="1"/>
    <col min="15" max="20" width="3" style="19" customWidth="1"/>
    <col min="21" max="21" width="6.5703125" style="19" bestFit="1" customWidth="1"/>
    <col min="22" max="22" width="10" style="19" bestFit="1" customWidth="1"/>
    <col min="261" max="261" width="4.85546875" customWidth="1"/>
    <col min="262" max="262" width="37.85546875" customWidth="1"/>
    <col min="263" max="265" width="2.7109375" customWidth="1"/>
    <col min="266" max="268" width="2.85546875" customWidth="1"/>
    <col min="269" max="274" width="3" customWidth="1"/>
    <col min="275" max="275" width="6.85546875" bestFit="1" customWidth="1"/>
    <col min="276" max="278" width="10" bestFit="1" customWidth="1"/>
    <col min="517" max="517" width="4.85546875" customWidth="1"/>
    <col min="518" max="518" width="37.85546875" customWidth="1"/>
    <col min="519" max="521" width="2.7109375" customWidth="1"/>
    <col min="522" max="524" width="2.85546875" customWidth="1"/>
    <col min="525" max="530" width="3" customWidth="1"/>
    <col min="531" max="531" width="6.85546875" bestFit="1" customWidth="1"/>
    <col min="532" max="534" width="10" bestFit="1" customWidth="1"/>
    <col min="773" max="773" width="4.85546875" customWidth="1"/>
    <col min="774" max="774" width="37.85546875" customWidth="1"/>
    <col min="775" max="777" width="2.7109375" customWidth="1"/>
    <col min="778" max="780" width="2.85546875" customWidth="1"/>
    <col min="781" max="786" width="3" customWidth="1"/>
    <col min="787" max="787" width="6.85546875" bestFit="1" customWidth="1"/>
    <col min="788" max="790" width="10" bestFit="1" customWidth="1"/>
    <col min="1029" max="1029" width="4.85546875" customWidth="1"/>
    <col min="1030" max="1030" width="37.85546875" customWidth="1"/>
    <col min="1031" max="1033" width="2.7109375" customWidth="1"/>
    <col min="1034" max="1036" width="2.85546875" customWidth="1"/>
    <col min="1037" max="1042" width="3" customWidth="1"/>
    <col min="1043" max="1043" width="6.85546875" bestFit="1" customWidth="1"/>
    <col min="1044" max="1046" width="10" bestFit="1" customWidth="1"/>
    <col min="1285" max="1285" width="4.85546875" customWidth="1"/>
    <col min="1286" max="1286" width="37.85546875" customWidth="1"/>
    <col min="1287" max="1289" width="2.7109375" customWidth="1"/>
    <col min="1290" max="1292" width="2.85546875" customWidth="1"/>
    <col min="1293" max="1298" width="3" customWidth="1"/>
    <col min="1299" max="1299" width="6.85546875" bestFit="1" customWidth="1"/>
    <col min="1300" max="1302" width="10" bestFit="1" customWidth="1"/>
    <col min="1541" max="1541" width="4.85546875" customWidth="1"/>
    <col min="1542" max="1542" width="37.85546875" customWidth="1"/>
    <col min="1543" max="1545" width="2.7109375" customWidth="1"/>
    <col min="1546" max="1548" width="2.85546875" customWidth="1"/>
    <col min="1549" max="1554" width="3" customWidth="1"/>
    <col min="1555" max="1555" width="6.85546875" bestFit="1" customWidth="1"/>
    <col min="1556" max="1558" width="10" bestFit="1" customWidth="1"/>
    <col min="1797" max="1797" width="4.85546875" customWidth="1"/>
    <col min="1798" max="1798" width="37.85546875" customWidth="1"/>
    <col min="1799" max="1801" width="2.7109375" customWidth="1"/>
    <col min="1802" max="1804" width="2.85546875" customWidth="1"/>
    <col min="1805" max="1810" width="3" customWidth="1"/>
    <col min="1811" max="1811" width="6.85546875" bestFit="1" customWidth="1"/>
    <col min="1812" max="1814" width="10" bestFit="1" customWidth="1"/>
    <col min="2053" max="2053" width="4.85546875" customWidth="1"/>
    <col min="2054" max="2054" width="37.85546875" customWidth="1"/>
    <col min="2055" max="2057" width="2.7109375" customWidth="1"/>
    <col min="2058" max="2060" width="2.85546875" customWidth="1"/>
    <col min="2061" max="2066" width="3" customWidth="1"/>
    <col min="2067" max="2067" width="6.85546875" bestFit="1" customWidth="1"/>
    <col min="2068" max="2070" width="10" bestFit="1" customWidth="1"/>
    <col min="2309" max="2309" width="4.85546875" customWidth="1"/>
    <col min="2310" max="2310" width="37.85546875" customWidth="1"/>
    <col min="2311" max="2313" width="2.7109375" customWidth="1"/>
    <col min="2314" max="2316" width="2.85546875" customWidth="1"/>
    <col min="2317" max="2322" width="3" customWidth="1"/>
    <col min="2323" max="2323" width="6.85546875" bestFit="1" customWidth="1"/>
    <col min="2324" max="2326" width="10" bestFit="1" customWidth="1"/>
    <col min="2565" max="2565" width="4.85546875" customWidth="1"/>
    <col min="2566" max="2566" width="37.85546875" customWidth="1"/>
    <col min="2567" max="2569" width="2.7109375" customWidth="1"/>
    <col min="2570" max="2572" width="2.85546875" customWidth="1"/>
    <col min="2573" max="2578" width="3" customWidth="1"/>
    <col min="2579" max="2579" width="6.85546875" bestFit="1" customWidth="1"/>
    <col min="2580" max="2582" width="10" bestFit="1" customWidth="1"/>
    <col min="2821" max="2821" width="4.85546875" customWidth="1"/>
    <col min="2822" max="2822" width="37.85546875" customWidth="1"/>
    <col min="2823" max="2825" width="2.7109375" customWidth="1"/>
    <col min="2826" max="2828" width="2.85546875" customWidth="1"/>
    <col min="2829" max="2834" width="3" customWidth="1"/>
    <col min="2835" max="2835" width="6.85546875" bestFit="1" customWidth="1"/>
    <col min="2836" max="2838" width="10" bestFit="1" customWidth="1"/>
    <col min="3077" max="3077" width="4.85546875" customWidth="1"/>
    <col min="3078" max="3078" width="37.85546875" customWidth="1"/>
    <col min="3079" max="3081" width="2.7109375" customWidth="1"/>
    <col min="3082" max="3084" width="2.85546875" customWidth="1"/>
    <col min="3085" max="3090" width="3" customWidth="1"/>
    <col min="3091" max="3091" width="6.85546875" bestFit="1" customWidth="1"/>
    <col min="3092" max="3094" width="10" bestFit="1" customWidth="1"/>
    <col min="3333" max="3333" width="4.85546875" customWidth="1"/>
    <col min="3334" max="3334" width="37.85546875" customWidth="1"/>
    <col min="3335" max="3337" width="2.7109375" customWidth="1"/>
    <col min="3338" max="3340" width="2.85546875" customWidth="1"/>
    <col min="3341" max="3346" width="3" customWidth="1"/>
    <col min="3347" max="3347" width="6.85546875" bestFit="1" customWidth="1"/>
    <col min="3348" max="3350" width="10" bestFit="1" customWidth="1"/>
    <col min="3589" max="3589" width="4.85546875" customWidth="1"/>
    <col min="3590" max="3590" width="37.85546875" customWidth="1"/>
    <col min="3591" max="3593" width="2.7109375" customWidth="1"/>
    <col min="3594" max="3596" width="2.85546875" customWidth="1"/>
    <col min="3597" max="3602" width="3" customWidth="1"/>
    <col min="3603" max="3603" width="6.85546875" bestFit="1" customWidth="1"/>
    <col min="3604" max="3606" width="10" bestFit="1" customWidth="1"/>
    <col min="3845" max="3845" width="4.85546875" customWidth="1"/>
    <col min="3846" max="3846" width="37.85546875" customWidth="1"/>
    <col min="3847" max="3849" width="2.7109375" customWidth="1"/>
    <col min="3850" max="3852" width="2.85546875" customWidth="1"/>
    <col min="3853" max="3858" width="3" customWidth="1"/>
    <col min="3859" max="3859" width="6.85546875" bestFit="1" customWidth="1"/>
    <col min="3860" max="3862" width="10" bestFit="1" customWidth="1"/>
    <col min="4101" max="4101" width="4.85546875" customWidth="1"/>
    <col min="4102" max="4102" width="37.85546875" customWidth="1"/>
    <col min="4103" max="4105" width="2.7109375" customWidth="1"/>
    <col min="4106" max="4108" width="2.85546875" customWidth="1"/>
    <col min="4109" max="4114" width="3" customWidth="1"/>
    <col min="4115" max="4115" width="6.85546875" bestFit="1" customWidth="1"/>
    <col min="4116" max="4118" width="10" bestFit="1" customWidth="1"/>
    <col min="4357" max="4357" width="4.85546875" customWidth="1"/>
    <col min="4358" max="4358" width="37.85546875" customWidth="1"/>
    <col min="4359" max="4361" width="2.7109375" customWidth="1"/>
    <col min="4362" max="4364" width="2.85546875" customWidth="1"/>
    <col min="4365" max="4370" width="3" customWidth="1"/>
    <col min="4371" max="4371" width="6.85546875" bestFit="1" customWidth="1"/>
    <col min="4372" max="4374" width="10" bestFit="1" customWidth="1"/>
    <col min="4613" max="4613" width="4.85546875" customWidth="1"/>
    <col min="4614" max="4614" width="37.85546875" customWidth="1"/>
    <col min="4615" max="4617" width="2.7109375" customWidth="1"/>
    <col min="4618" max="4620" width="2.85546875" customWidth="1"/>
    <col min="4621" max="4626" width="3" customWidth="1"/>
    <col min="4627" max="4627" width="6.85546875" bestFit="1" customWidth="1"/>
    <col min="4628" max="4630" width="10" bestFit="1" customWidth="1"/>
    <col min="4869" max="4869" width="4.85546875" customWidth="1"/>
    <col min="4870" max="4870" width="37.85546875" customWidth="1"/>
    <col min="4871" max="4873" width="2.7109375" customWidth="1"/>
    <col min="4874" max="4876" width="2.85546875" customWidth="1"/>
    <col min="4877" max="4882" width="3" customWidth="1"/>
    <col min="4883" max="4883" width="6.85546875" bestFit="1" customWidth="1"/>
    <col min="4884" max="4886" width="10" bestFit="1" customWidth="1"/>
    <col min="5125" max="5125" width="4.85546875" customWidth="1"/>
    <col min="5126" max="5126" width="37.85546875" customWidth="1"/>
    <col min="5127" max="5129" width="2.7109375" customWidth="1"/>
    <col min="5130" max="5132" width="2.85546875" customWidth="1"/>
    <col min="5133" max="5138" width="3" customWidth="1"/>
    <col min="5139" max="5139" width="6.85546875" bestFit="1" customWidth="1"/>
    <col min="5140" max="5142" width="10" bestFit="1" customWidth="1"/>
    <col min="5381" max="5381" width="4.85546875" customWidth="1"/>
    <col min="5382" max="5382" width="37.85546875" customWidth="1"/>
    <col min="5383" max="5385" width="2.7109375" customWidth="1"/>
    <col min="5386" max="5388" width="2.85546875" customWidth="1"/>
    <col min="5389" max="5394" width="3" customWidth="1"/>
    <col min="5395" max="5395" width="6.85546875" bestFit="1" customWidth="1"/>
    <col min="5396" max="5398" width="10" bestFit="1" customWidth="1"/>
    <col min="5637" max="5637" width="4.85546875" customWidth="1"/>
    <col min="5638" max="5638" width="37.85546875" customWidth="1"/>
    <col min="5639" max="5641" width="2.7109375" customWidth="1"/>
    <col min="5642" max="5644" width="2.85546875" customWidth="1"/>
    <col min="5645" max="5650" width="3" customWidth="1"/>
    <col min="5651" max="5651" width="6.85546875" bestFit="1" customWidth="1"/>
    <col min="5652" max="5654" width="10" bestFit="1" customWidth="1"/>
    <col min="5893" max="5893" width="4.85546875" customWidth="1"/>
    <col min="5894" max="5894" width="37.85546875" customWidth="1"/>
    <col min="5895" max="5897" width="2.7109375" customWidth="1"/>
    <col min="5898" max="5900" width="2.85546875" customWidth="1"/>
    <col min="5901" max="5906" width="3" customWidth="1"/>
    <col min="5907" max="5907" width="6.85546875" bestFit="1" customWidth="1"/>
    <col min="5908" max="5910" width="10" bestFit="1" customWidth="1"/>
    <col min="6149" max="6149" width="4.85546875" customWidth="1"/>
    <col min="6150" max="6150" width="37.85546875" customWidth="1"/>
    <col min="6151" max="6153" width="2.7109375" customWidth="1"/>
    <col min="6154" max="6156" width="2.85546875" customWidth="1"/>
    <col min="6157" max="6162" width="3" customWidth="1"/>
    <col min="6163" max="6163" width="6.85546875" bestFit="1" customWidth="1"/>
    <col min="6164" max="6166" width="10" bestFit="1" customWidth="1"/>
    <col min="6405" max="6405" width="4.85546875" customWidth="1"/>
    <col min="6406" max="6406" width="37.85546875" customWidth="1"/>
    <col min="6407" max="6409" width="2.7109375" customWidth="1"/>
    <col min="6410" max="6412" width="2.85546875" customWidth="1"/>
    <col min="6413" max="6418" width="3" customWidth="1"/>
    <col min="6419" max="6419" width="6.85546875" bestFit="1" customWidth="1"/>
    <col min="6420" max="6422" width="10" bestFit="1" customWidth="1"/>
    <col min="6661" max="6661" width="4.85546875" customWidth="1"/>
    <col min="6662" max="6662" width="37.85546875" customWidth="1"/>
    <col min="6663" max="6665" width="2.7109375" customWidth="1"/>
    <col min="6666" max="6668" width="2.85546875" customWidth="1"/>
    <col min="6669" max="6674" width="3" customWidth="1"/>
    <col min="6675" max="6675" width="6.85546875" bestFit="1" customWidth="1"/>
    <col min="6676" max="6678" width="10" bestFit="1" customWidth="1"/>
    <col min="6917" max="6917" width="4.85546875" customWidth="1"/>
    <col min="6918" max="6918" width="37.85546875" customWidth="1"/>
    <col min="6919" max="6921" width="2.7109375" customWidth="1"/>
    <col min="6922" max="6924" width="2.85546875" customWidth="1"/>
    <col min="6925" max="6930" width="3" customWidth="1"/>
    <col min="6931" max="6931" width="6.85546875" bestFit="1" customWidth="1"/>
    <col min="6932" max="6934" width="10" bestFit="1" customWidth="1"/>
    <col min="7173" max="7173" width="4.85546875" customWidth="1"/>
    <col min="7174" max="7174" width="37.85546875" customWidth="1"/>
    <col min="7175" max="7177" width="2.7109375" customWidth="1"/>
    <col min="7178" max="7180" width="2.85546875" customWidth="1"/>
    <col min="7181" max="7186" width="3" customWidth="1"/>
    <col min="7187" max="7187" width="6.85546875" bestFit="1" customWidth="1"/>
    <col min="7188" max="7190" width="10" bestFit="1" customWidth="1"/>
    <col min="7429" max="7429" width="4.85546875" customWidth="1"/>
    <col min="7430" max="7430" width="37.85546875" customWidth="1"/>
    <col min="7431" max="7433" width="2.7109375" customWidth="1"/>
    <col min="7434" max="7436" width="2.85546875" customWidth="1"/>
    <col min="7437" max="7442" width="3" customWidth="1"/>
    <col min="7443" max="7443" width="6.85546875" bestFit="1" customWidth="1"/>
    <col min="7444" max="7446" width="10" bestFit="1" customWidth="1"/>
    <col min="7685" max="7685" width="4.85546875" customWidth="1"/>
    <col min="7686" max="7686" width="37.85546875" customWidth="1"/>
    <col min="7687" max="7689" width="2.7109375" customWidth="1"/>
    <col min="7690" max="7692" width="2.85546875" customWidth="1"/>
    <col min="7693" max="7698" width="3" customWidth="1"/>
    <col min="7699" max="7699" width="6.85546875" bestFit="1" customWidth="1"/>
    <col min="7700" max="7702" width="10" bestFit="1" customWidth="1"/>
    <col min="7941" max="7941" width="4.85546875" customWidth="1"/>
    <col min="7942" max="7942" width="37.85546875" customWidth="1"/>
    <col min="7943" max="7945" width="2.7109375" customWidth="1"/>
    <col min="7946" max="7948" width="2.85546875" customWidth="1"/>
    <col min="7949" max="7954" width="3" customWidth="1"/>
    <col min="7955" max="7955" width="6.85546875" bestFit="1" customWidth="1"/>
    <col min="7956" max="7958" width="10" bestFit="1" customWidth="1"/>
    <col min="8197" max="8197" width="4.85546875" customWidth="1"/>
    <col min="8198" max="8198" width="37.85546875" customWidth="1"/>
    <col min="8199" max="8201" width="2.7109375" customWidth="1"/>
    <col min="8202" max="8204" width="2.85546875" customWidth="1"/>
    <col min="8205" max="8210" width="3" customWidth="1"/>
    <col min="8211" max="8211" width="6.85546875" bestFit="1" customWidth="1"/>
    <col min="8212" max="8214" width="10" bestFit="1" customWidth="1"/>
    <col min="8453" max="8453" width="4.85546875" customWidth="1"/>
    <col min="8454" max="8454" width="37.85546875" customWidth="1"/>
    <col min="8455" max="8457" width="2.7109375" customWidth="1"/>
    <col min="8458" max="8460" width="2.85546875" customWidth="1"/>
    <col min="8461" max="8466" width="3" customWidth="1"/>
    <col min="8467" max="8467" width="6.85546875" bestFit="1" customWidth="1"/>
    <col min="8468" max="8470" width="10" bestFit="1" customWidth="1"/>
    <col min="8709" max="8709" width="4.85546875" customWidth="1"/>
    <col min="8710" max="8710" width="37.85546875" customWidth="1"/>
    <col min="8711" max="8713" width="2.7109375" customWidth="1"/>
    <col min="8714" max="8716" width="2.85546875" customWidth="1"/>
    <col min="8717" max="8722" width="3" customWidth="1"/>
    <col min="8723" max="8723" width="6.85546875" bestFit="1" customWidth="1"/>
    <col min="8724" max="8726" width="10" bestFit="1" customWidth="1"/>
    <col min="8965" max="8965" width="4.85546875" customWidth="1"/>
    <col min="8966" max="8966" width="37.85546875" customWidth="1"/>
    <col min="8967" max="8969" width="2.7109375" customWidth="1"/>
    <col min="8970" max="8972" width="2.85546875" customWidth="1"/>
    <col min="8973" max="8978" width="3" customWidth="1"/>
    <col min="8979" max="8979" width="6.85546875" bestFit="1" customWidth="1"/>
    <col min="8980" max="8982" width="10" bestFit="1" customWidth="1"/>
    <col min="9221" max="9221" width="4.85546875" customWidth="1"/>
    <col min="9222" max="9222" width="37.85546875" customWidth="1"/>
    <col min="9223" max="9225" width="2.7109375" customWidth="1"/>
    <col min="9226" max="9228" width="2.85546875" customWidth="1"/>
    <col min="9229" max="9234" width="3" customWidth="1"/>
    <col min="9235" max="9235" width="6.85546875" bestFit="1" customWidth="1"/>
    <col min="9236" max="9238" width="10" bestFit="1" customWidth="1"/>
    <col min="9477" max="9477" width="4.85546875" customWidth="1"/>
    <col min="9478" max="9478" width="37.85546875" customWidth="1"/>
    <col min="9479" max="9481" width="2.7109375" customWidth="1"/>
    <col min="9482" max="9484" width="2.85546875" customWidth="1"/>
    <col min="9485" max="9490" width="3" customWidth="1"/>
    <col min="9491" max="9491" width="6.85546875" bestFit="1" customWidth="1"/>
    <col min="9492" max="9494" width="10" bestFit="1" customWidth="1"/>
    <col min="9733" max="9733" width="4.85546875" customWidth="1"/>
    <col min="9734" max="9734" width="37.85546875" customWidth="1"/>
    <col min="9735" max="9737" width="2.7109375" customWidth="1"/>
    <col min="9738" max="9740" width="2.85546875" customWidth="1"/>
    <col min="9741" max="9746" width="3" customWidth="1"/>
    <col min="9747" max="9747" width="6.85546875" bestFit="1" customWidth="1"/>
    <col min="9748" max="9750" width="10" bestFit="1" customWidth="1"/>
    <col min="9989" max="9989" width="4.85546875" customWidth="1"/>
    <col min="9990" max="9990" width="37.85546875" customWidth="1"/>
    <col min="9991" max="9993" width="2.7109375" customWidth="1"/>
    <col min="9994" max="9996" width="2.85546875" customWidth="1"/>
    <col min="9997" max="10002" width="3" customWidth="1"/>
    <col min="10003" max="10003" width="6.85546875" bestFit="1" customWidth="1"/>
    <col min="10004" max="10006" width="10" bestFit="1" customWidth="1"/>
    <col min="10245" max="10245" width="4.85546875" customWidth="1"/>
    <col min="10246" max="10246" width="37.85546875" customWidth="1"/>
    <col min="10247" max="10249" width="2.7109375" customWidth="1"/>
    <col min="10250" max="10252" width="2.85546875" customWidth="1"/>
    <col min="10253" max="10258" width="3" customWidth="1"/>
    <col min="10259" max="10259" width="6.85546875" bestFit="1" customWidth="1"/>
    <col min="10260" max="10262" width="10" bestFit="1" customWidth="1"/>
    <col min="10501" max="10501" width="4.85546875" customWidth="1"/>
    <col min="10502" max="10502" width="37.85546875" customWidth="1"/>
    <col min="10503" max="10505" width="2.7109375" customWidth="1"/>
    <col min="10506" max="10508" width="2.85546875" customWidth="1"/>
    <col min="10509" max="10514" width="3" customWidth="1"/>
    <col min="10515" max="10515" width="6.85546875" bestFit="1" customWidth="1"/>
    <col min="10516" max="10518" width="10" bestFit="1" customWidth="1"/>
    <col min="10757" max="10757" width="4.85546875" customWidth="1"/>
    <col min="10758" max="10758" width="37.85546875" customWidth="1"/>
    <col min="10759" max="10761" width="2.7109375" customWidth="1"/>
    <col min="10762" max="10764" width="2.85546875" customWidth="1"/>
    <col min="10765" max="10770" width="3" customWidth="1"/>
    <col min="10771" max="10771" width="6.85546875" bestFit="1" customWidth="1"/>
    <col min="10772" max="10774" width="10" bestFit="1" customWidth="1"/>
    <col min="11013" max="11013" width="4.85546875" customWidth="1"/>
    <col min="11014" max="11014" width="37.85546875" customWidth="1"/>
    <col min="11015" max="11017" width="2.7109375" customWidth="1"/>
    <col min="11018" max="11020" width="2.85546875" customWidth="1"/>
    <col min="11021" max="11026" width="3" customWidth="1"/>
    <col min="11027" max="11027" width="6.85546875" bestFit="1" customWidth="1"/>
    <col min="11028" max="11030" width="10" bestFit="1" customWidth="1"/>
    <col min="11269" max="11269" width="4.85546875" customWidth="1"/>
    <col min="11270" max="11270" width="37.85546875" customWidth="1"/>
    <col min="11271" max="11273" width="2.7109375" customWidth="1"/>
    <col min="11274" max="11276" width="2.85546875" customWidth="1"/>
    <col min="11277" max="11282" width="3" customWidth="1"/>
    <col min="11283" max="11283" width="6.85546875" bestFit="1" customWidth="1"/>
    <col min="11284" max="11286" width="10" bestFit="1" customWidth="1"/>
    <col min="11525" max="11525" width="4.85546875" customWidth="1"/>
    <col min="11526" max="11526" width="37.85546875" customWidth="1"/>
    <col min="11527" max="11529" width="2.7109375" customWidth="1"/>
    <col min="11530" max="11532" width="2.85546875" customWidth="1"/>
    <col min="11533" max="11538" width="3" customWidth="1"/>
    <col min="11539" max="11539" width="6.85546875" bestFit="1" customWidth="1"/>
    <col min="11540" max="11542" width="10" bestFit="1" customWidth="1"/>
    <col min="11781" max="11781" width="4.85546875" customWidth="1"/>
    <col min="11782" max="11782" width="37.85546875" customWidth="1"/>
    <col min="11783" max="11785" width="2.7109375" customWidth="1"/>
    <col min="11786" max="11788" width="2.85546875" customWidth="1"/>
    <col min="11789" max="11794" width="3" customWidth="1"/>
    <col min="11795" max="11795" width="6.85546875" bestFit="1" customWidth="1"/>
    <col min="11796" max="11798" width="10" bestFit="1" customWidth="1"/>
    <col min="12037" max="12037" width="4.85546875" customWidth="1"/>
    <col min="12038" max="12038" width="37.85546875" customWidth="1"/>
    <col min="12039" max="12041" width="2.7109375" customWidth="1"/>
    <col min="12042" max="12044" width="2.85546875" customWidth="1"/>
    <col min="12045" max="12050" width="3" customWidth="1"/>
    <col min="12051" max="12051" width="6.85546875" bestFit="1" customWidth="1"/>
    <col min="12052" max="12054" width="10" bestFit="1" customWidth="1"/>
    <col min="12293" max="12293" width="4.85546875" customWidth="1"/>
    <col min="12294" max="12294" width="37.85546875" customWidth="1"/>
    <col min="12295" max="12297" width="2.7109375" customWidth="1"/>
    <col min="12298" max="12300" width="2.85546875" customWidth="1"/>
    <col min="12301" max="12306" width="3" customWidth="1"/>
    <col min="12307" max="12307" width="6.85546875" bestFit="1" customWidth="1"/>
    <col min="12308" max="12310" width="10" bestFit="1" customWidth="1"/>
    <col min="12549" max="12549" width="4.85546875" customWidth="1"/>
    <col min="12550" max="12550" width="37.85546875" customWidth="1"/>
    <col min="12551" max="12553" width="2.7109375" customWidth="1"/>
    <col min="12554" max="12556" width="2.85546875" customWidth="1"/>
    <col min="12557" max="12562" width="3" customWidth="1"/>
    <col min="12563" max="12563" width="6.85546875" bestFit="1" customWidth="1"/>
    <col min="12564" max="12566" width="10" bestFit="1" customWidth="1"/>
    <col min="12805" max="12805" width="4.85546875" customWidth="1"/>
    <col min="12806" max="12806" width="37.85546875" customWidth="1"/>
    <col min="12807" max="12809" width="2.7109375" customWidth="1"/>
    <col min="12810" max="12812" width="2.85546875" customWidth="1"/>
    <col min="12813" max="12818" width="3" customWidth="1"/>
    <col min="12819" max="12819" width="6.85546875" bestFit="1" customWidth="1"/>
    <col min="12820" max="12822" width="10" bestFit="1" customWidth="1"/>
    <col min="13061" max="13061" width="4.85546875" customWidth="1"/>
    <col min="13062" max="13062" width="37.85546875" customWidth="1"/>
    <col min="13063" max="13065" width="2.7109375" customWidth="1"/>
    <col min="13066" max="13068" width="2.85546875" customWidth="1"/>
    <col min="13069" max="13074" width="3" customWidth="1"/>
    <col min="13075" max="13075" width="6.85546875" bestFit="1" customWidth="1"/>
    <col min="13076" max="13078" width="10" bestFit="1" customWidth="1"/>
    <col min="13317" max="13317" width="4.85546875" customWidth="1"/>
    <col min="13318" max="13318" width="37.85546875" customWidth="1"/>
    <col min="13319" max="13321" width="2.7109375" customWidth="1"/>
    <col min="13322" max="13324" width="2.85546875" customWidth="1"/>
    <col min="13325" max="13330" width="3" customWidth="1"/>
    <col min="13331" max="13331" width="6.85546875" bestFit="1" customWidth="1"/>
    <col min="13332" max="13334" width="10" bestFit="1" customWidth="1"/>
    <col min="13573" max="13573" width="4.85546875" customWidth="1"/>
    <col min="13574" max="13574" width="37.85546875" customWidth="1"/>
    <col min="13575" max="13577" width="2.7109375" customWidth="1"/>
    <col min="13578" max="13580" width="2.85546875" customWidth="1"/>
    <col min="13581" max="13586" width="3" customWidth="1"/>
    <col min="13587" max="13587" width="6.85546875" bestFit="1" customWidth="1"/>
    <col min="13588" max="13590" width="10" bestFit="1" customWidth="1"/>
    <col min="13829" max="13829" width="4.85546875" customWidth="1"/>
    <col min="13830" max="13830" width="37.85546875" customWidth="1"/>
    <col min="13831" max="13833" width="2.7109375" customWidth="1"/>
    <col min="13834" max="13836" width="2.85546875" customWidth="1"/>
    <col min="13837" max="13842" width="3" customWidth="1"/>
    <col min="13843" max="13843" width="6.85546875" bestFit="1" customWidth="1"/>
    <col min="13844" max="13846" width="10" bestFit="1" customWidth="1"/>
    <col min="14085" max="14085" width="4.85546875" customWidth="1"/>
    <col min="14086" max="14086" width="37.85546875" customWidth="1"/>
    <col min="14087" max="14089" width="2.7109375" customWidth="1"/>
    <col min="14090" max="14092" width="2.85546875" customWidth="1"/>
    <col min="14093" max="14098" width="3" customWidth="1"/>
    <col min="14099" max="14099" width="6.85546875" bestFit="1" customWidth="1"/>
    <col min="14100" max="14102" width="10" bestFit="1" customWidth="1"/>
    <col min="14341" max="14341" width="4.85546875" customWidth="1"/>
    <col min="14342" max="14342" width="37.85546875" customWidth="1"/>
    <col min="14343" max="14345" width="2.7109375" customWidth="1"/>
    <col min="14346" max="14348" width="2.85546875" customWidth="1"/>
    <col min="14349" max="14354" width="3" customWidth="1"/>
    <col min="14355" max="14355" width="6.85546875" bestFit="1" customWidth="1"/>
    <col min="14356" max="14358" width="10" bestFit="1" customWidth="1"/>
    <col min="14597" max="14597" width="4.85546875" customWidth="1"/>
    <col min="14598" max="14598" width="37.85546875" customWidth="1"/>
    <col min="14599" max="14601" width="2.7109375" customWidth="1"/>
    <col min="14602" max="14604" width="2.85546875" customWidth="1"/>
    <col min="14605" max="14610" width="3" customWidth="1"/>
    <col min="14611" max="14611" width="6.85546875" bestFit="1" customWidth="1"/>
    <col min="14612" max="14614" width="10" bestFit="1" customWidth="1"/>
    <col min="14853" max="14853" width="4.85546875" customWidth="1"/>
    <col min="14854" max="14854" width="37.85546875" customWidth="1"/>
    <col min="14855" max="14857" width="2.7109375" customWidth="1"/>
    <col min="14858" max="14860" width="2.85546875" customWidth="1"/>
    <col min="14861" max="14866" width="3" customWidth="1"/>
    <col min="14867" max="14867" width="6.85546875" bestFit="1" customWidth="1"/>
    <col min="14868" max="14870" width="10" bestFit="1" customWidth="1"/>
    <col min="15109" max="15109" width="4.85546875" customWidth="1"/>
    <col min="15110" max="15110" width="37.85546875" customWidth="1"/>
    <col min="15111" max="15113" width="2.7109375" customWidth="1"/>
    <col min="15114" max="15116" width="2.85546875" customWidth="1"/>
    <col min="15117" max="15122" width="3" customWidth="1"/>
    <col min="15123" max="15123" width="6.85546875" bestFit="1" customWidth="1"/>
    <col min="15124" max="15126" width="10" bestFit="1" customWidth="1"/>
    <col min="15365" max="15365" width="4.85546875" customWidth="1"/>
    <col min="15366" max="15366" width="37.85546875" customWidth="1"/>
    <col min="15367" max="15369" width="2.7109375" customWidth="1"/>
    <col min="15370" max="15372" width="2.85546875" customWidth="1"/>
    <col min="15373" max="15378" width="3" customWidth="1"/>
    <col min="15379" max="15379" width="6.85546875" bestFit="1" customWidth="1"/>
    <col min="15380" max="15382" width="10" bestFit="1" customWidth="1"/>
    <col min="15621" max="15621" width="4.85546875" customWidth="1"/>
    <col min="15622" max="15622" width="37.85546875" customWidth="1"/>
    <col min="15623" max="15625" width="2.7109375" customWidth="1"/>
    <col min="15626" max="15628" width="2.85546875" customWidth="1"/>
    <col min="15629" max="15634" width="3" customWidth="1"/>
    <col min="15635" max="15635" width="6.85546875" bestFit="1" customWidth="1"/>
    <col min="15636" max="15638" width="10" bestFit="1" customWidth="1"/>
    <col min="15877" max="15877" width="4.85546875" customWidth="1"/>
    <col min="15878" max="15878" width="37.85546875" customWidth="1"/>
    <col min="15879" max="15881" width="2.7109375" customWidth="1"/>
    <col min="15882" max="15884" width="2.85546875" customWidth="1"/>
    <col min="15885" max="15890" width="3" customWidth="1"/>
    <col min="15891" max="15891" width="6.85546875" bestFit="1" customWidth="1"/>
    <col min="15892" max="15894" width="10" bestFit="1" customWidth="1"/>
    <col min="16133" max="16133" width="4.85546875" customWidth="1"/>
    <col min="16134" max="16134" width="37.85546875" customWidth="1"/>
    <col min="16135" max="16137" width="2.7109375" customWidth="1"/>
    <col min="16138" max="16140" width="2.85546875" customWidth="1"/>
    <col min="16141" max="16146" width="3" customWidth="1"/>
    <col min="16147" max="16147" width="6.85546875" bestFit="1" customWidth="1"/>
    <col min="16148" max="16150" width="10" bestFit="1" customWidth="1"/>
  </cols>
  <sheetData>
    <row r="1" spans="1:23" ht="15.75">
      <c r="B1" s="20" t="s">
        <v>13</v>
      </c>
    </row>
    <row r="2" spans="1:23" ht="15.75">
      <c r="B2" s="20" t="s">
        <v>28</v>
      </c>
    </row>
    <row r="3" spans="1:23" ht="13.5" thickBot="1"/>
    <row r="4" spans="1:23" ht="13.5" thickBot="1">
      <c r="A4" s="21"/>
      <c r="B4" s="22" t="s">
        <v>18</v>
      </c>
      <c r="C4" s="220" t="s">
        <v>44</v>
      </c>
      <c r="D4" s="221"/>
      <c r="E4" s="221"/>
      <c r="F4" s="221"/>
      <c r="G4" s="221"/>
      <c r="H4" s="222"/>
      <c r="I4" s="223" t="s">
        <v>27</v>
      </c>
      <c r="J4" s="223"/>
      <c r="K4" s="223"/>
      <c r="L4" s="223"/>
      <c r="M4" s="223"/>
      <c r="N4" s="224"/>
      <c r="O4" s="220" t="s">
        <v>45</v>
      </c>
      <c r="P4" s="221"/>
      <c r="Q4" s="221"/>
      <c r="R4" s="221"/>
      <c r="S4" s="221"/>
      <c r="T4" s="222"/>
      <c r="U4" s="22" t="s">
        <v>19</v>
      </c>
      <c r="V4" s="88" t="s">
        <v>46</v>
      </c>
      <c r="W4" s="153" t="s">
        <v>24</v>
      </c>
    </row>
    <row r="5" spans="1:23" ht="15.75" customHeight="1">
      <c r="A5" s="23">
        <v>1</v>
      </c>
      <c r="B5" s="24" t="str">
        <f>рег!B5</f>
        <v>Кузнецов Роман Валерьевич</v>
      </c>
      <c r="C5" s="25">
        <v>5</v>
      </c>
      <c r="D5" s="26">
        <v>5</v>
      </c>
      <c r="E5" s="26">
        <v>6</v>
      </c>
      <c r="F5" s="26">
        <v>8</v>
      </c>
      <c r="G5" s="27">
        <v>3</v>
      </c>
      <c r="H5" s="27">
        <v>0</v>
      </c>
      <c r="I5" s="25">
        <v>9</v>
      </c>
      <c r="J5" s="26">
        <v>6</v>
      </c>
      <c r="K5" s="26">
        <v>6</v>
      </c>
      <c r="L5" s="26">
        <v>0</v>
      </c>
      <c r="M5" s="26">
        <v>0</v>
      </c>
      <c r="N5" s="28">
        <v>0</v>
      </c>
      <c r="O5" s="29">
        <v>8</v>
      </c>
      <c r="P5" s="30">
        <v>2</v>
      </c>
      <c r="Q5" s="30">
        <v>3</v>
      </c>
      <c r="R5" s="30">
        <v>0</v>
      </c>
      <c r="S5" s="31">
        <v>0</v>
      </c>
      <c r="T5" s="32">
        <v>0</v>
      </c>
      <c r="U5" s="23">
        <f>SUM(C5:T5)-W5</f>
        <v>61</v>
      </c>
      <c r="V5" s="145"/>
      <c r="W5" s="152"/>
    </row>
    <row r="6" spans="1:23" ht="15.75" customHeight="1">
      <c r="A6" s="23">
        <v>2</v>
      </c>
      <c r="B6" s="24" t="str">
        <f>рег!B6</f>
        <v>Захаров Артем Александрович</v>
      </c>
      <c r="C6" s="34">
        <v>8</v>
      </c>
      <c r="D6" s="35">
        <v>6</v>
      </c>
      <c r="E6" s="35">
        <v>0</v>
      </c>
      <c r="F6" s="35">
        <v>1</v>
      </c>
      <c r="G6" s="36">
        <v>0</v>
      </c>
      <c r="H6" s="36">
        <v>0</v>
      </c>
      <c r="I6" s="37">
        <v>0</v>
      </c>
      <c r="J6" s="38">
        <v>0</v>
      </c>
      <c r="K6" s="38">
        <v>0</v>
      </c>
      <c r="L6" s="38">
        <v>0</v>
      </c>
      <c r="M6" s="38">
        <v>0</v>
      </c>
      <c r="N6" s="39">
        <v>0</v>
      </c>
      <c r="O6" s="29">
        <v>0</v>
      </c>
      <c r="P6" s="30">
        <v>0</v>
      </c>
      <c r="Q6" s="30">
        <v>0</v>
      </c>
      <c r="R6" s="30">
        <v>0</v>
      </c>
      <c r="S6" s="31">
        <v>0</v>
      </c>
      <c r="T6" s="32">
        <v>0</v>
      </c>
      <c r="U6" s="23">
        <f t="shared" ref="U6:U54" si="0">SUM(C6:T6)-W6</f>
        <v>14</v>
      </c>
      <c r="V6" s="145"/>
      <c r="W6" s="148">
        <v>1</v>
      </c>
    </row>
    <row r="7" spans="1:23" ht="15.75" customHeight="1">
      <c r="A7" s="23">
        <v>3</v>
      </c>
      <c r="B7" s="24" t="str">
        <f>рег!B7</f>
        <v>Никитин Сергей Владимирович</v>
      </c>
      <c r="C7" s="34">
        <v>8</v>
      </c>
      <c r="D7" s="35">
        <v>6</v>
      </c>
      <c r="E7" s="35">
        <v>4</v>
      </c>
      <c r="F7" s="35">
        <v>4</v>
      </c>
      <c r="G7" s="36">
        <v>3</v>
      </c>
      <c r="H7" s="36">
        <v>2</v>
      </c>
      <c r="I7" s="37">
        <v>8</v>
      </c>
      <c r="J7" s="38">
        <v>6</v>
      </c>
      <c r="K7" s="38">
        <v>3</v>
      </c>
      <c r="L7" s="38">
        <v>1</v>
      </c>
      <c r="M7" s="38">
        <v>0</v>
      </c>
      <c r="N7" s="39">
        <v>0</v>
      </c>
      <c r="O7" s="29">
        <v>8</v>
      </c>
      <c r="P7" s="30">
        <v>3</v>
      </c>
      <c r="Q7" s="30">
        <v>1</v>
      </c>
      <c r="R7" s="30">
        <v>0</v>
      </c>
      <c r="S7" s="31">
        <v>0</v>
      </c>
      <c r="T7" s="32">
        <v>0</v>
      </c>
      <c r="U7" s="23">
        <f t="shared" si="0"/>
        <v>56</v>
      </c>
      <c r="V7" s="145"/>
      <c r="W7" s="148">
        <v>1</v>
      </c>
    </row>
    <row r="8" spans="1:23" ht="15.75" customHeight="1">
      <c r="A8" s="23">
        <v>4</v>
      </c>
      <c r="B8" s="24" t="str">
        <f>рег!B8</f>
        <v>Орехов Павел Юрьевич</v>
      </c>
      <c r="C8" s="34">
        <v>6</v>
      </c>
      <c r="D8" s="35">
        <v>7</v>
      </c>
      <c r="E8" s="35">
        <v>6</v>
      </c>
      <c r="F8" s="35">
        <v>4</v>
      </c>
      <c r="G8" s="36">
        <v>4</v>
      </c>
      <c r="H8" s="36">
        <v>1</v>
      </c>
      <c r="I8" s="37">
        <v>6</v>
      </c>
      <c r="J8" s="38">
        <v>0</v>
      </c>
      <c r="K8" s="38">
        <v>0</v>
      </c>
      <c r="L8" s="38">
        <v>0</v>
      </c>
      <c r="M8" s="38">
        <v>0</v>
      </c>
      <c r="N8" s="39">
        <v>0</v>
      </c>
      <c r="O8" s="29">
        <v>4</v>
      </c>
      <c r="P8" s="30">
        <v>0</v>
      </c>
      <c r="Q8" s="30">
        <v>0</v>
      </c>
      <c r="R8" s="30">
        <v>0</v>
      </c>
      <c r="S8" s="31">
        <v>0</v>
      </c>
      <c r="T8" s="32">
        <v>0</v>
      </c>
      <c r="U8" s="23">
        <f t="shared" si="0"/>
        <v>36</v>
      </c>
      <c r="V8" s="145"/>
      <c r="W8" s="148">
        <v>2</v>
      </c>
    </row>
    <row r="9" spans="1:23" ht="15.75" customHeight="1">
      <c r="A9" s="23">
        <v>5</v>
      </c>
      <c r="B9" s="24" t="str">
        <f>рег!B9</f>
        <v>Пчелкин Алексей Иоанович</v>
      </c>
      <c r="C9" s="34">
        <v>6</v>
      </c>
      <c r="D9" s="35">
        <v>6</v>
      </c>
      <c r="E9" s="35">
        <v>2</v>
      </c>
      <c r="F9" s="35">
        <v>1</v>
      </c>
      <c r="G9" s="36">
        <v>0</v>
      </c>
      <c r="H9" s="36">
        <v>0</v>
      </c>
      <c r="I9" s="37">
        <v>8</v>
      </c>
      <c r="J9" s="38">
        <v>7</v>
      </c>
      <c r="K9" s="38">
        <v>3</v>
      </c>
      <c r="L9" s="38">
        <v>0</v>
      </c>
      <c r="M9" s="38">
        <v>0</v>
      </c>
      <c r="N9" s="39">
        <v>0</v>
      </c>
      <c r="O9" s="29">
        <v>0</v>
      </c>
      <c r="P9" s="30">
        <v>0</v>
      </c>
      <c r="Q9" s="30">
        <v>0</v>
      </c>
      <c r="R9" s="30">
        <v>0</v>
      </c>
      <c r="S9" s="31">
        <v>0</v>
      </c>
      <c r="T9" s="32">
        <v>0</v>
      </c>
      <c r="U9" s="23">
        <f t="shared" si="0"/>
        <v>33</v>
      </c>
      <c r="V9" s="145"/>
      <c r="W9" s="148"/>
    </row>
    <row r="10" spans="1:23" ht="15.75" customHeight="1">
      <c r="A10" s="23">
        <v>6</v>
      </c>
      <c r="B10" s="24" t="str">
        <f>рег!B10</f>
        <v>Латышев Евгений Алексеевич</v>
      </c>
      <c r="C10" s="34">
        <v>10</v>
      </c>
      <c r="D10" s="35">
        <v>10</v>
      </c>
      <c r="E10" s="35">
        <v>9</v>
      </c>
      <c r="F10" s="35">
        <v>7</v>
      </c>
      <c r="G10" s="36">
        <v>6</v>
      </c>
      <c r="H10" s="36">
        <v>4</v>
      </c>
      <c r="I10" s="37">
        <v>10</v>
      </c>
      <c r="J10" s="38">
        <v>5</v>
      </c>
      <c r="K10" s="38">
        <v>2</v>
      </c>
      <c r="L10" s="38">
        <v>0</v>
      </c>
      <c r="M10" s="38">
        <v>0</v>
      </c>
      <c r="N10" s="39">
        <v>0</v>
      </c>
      <c r="O10" s="29">
        <v>6</v>
      </c>
      <c r="P10" s="30">
        <v>3</v>
      </c>
      <c r="Q10" s="30">
        <v>0</v>
      </c>
      <c r="R10" s="30">
        <v>0</v>
      </c>
      <c r="S10" s="31">
        <v>0</v>
      </c>
      <c r="T10" s="32">
        <v>0</v>
      </c>
      <c r="U10" s="23">
        <f t="shared" si="0"/>
        <v>72</v>
      </c>
      <c r="V10" s="145">
        <v>3</v>
      </c>
      <c r="W10" s="148"/>
    </row>
    <row r="11" spans="1:23" ht="15.75" customHeight="1">
      <c r="A11" s="23">
        <v>7</v>
      </c>
      <c r="B11" s="24" t="str">
        <f>рег!B11</f>
        <v>Иванов Олег Викторович</v>
      </c>
      <c r="C11" s="34">
        <v>9</v>
      </c>
      <c r="D11" s="35">
        <v>6</v>
      </c>
      <c r="E11" s="35">
        <v>5</v>
      </c>
      <c r="F11" s="35">
        <v>5</v>
      </c>
      <c r="G11" s="36">
        <v>4</v>
      </c>
      <c r="H11" s="36">
        <v>3</v>
      </c>
      <c r="I11" s="37">
        <v>7</v>
      </c>
      <c r="J11" s="38">
        <v>3</v>
      </c>
      <c r="K11" s="38">
        <v>1</v>
      </c>
      <c r="L11" s="38">
        <v>2</v>
      </c>
      <c r="M11" s="38">
        <v>0</v>
      </c>
      <c r="N11" s="39">
        <v>0</v>
      </c>
      <c r="O11" s="29">
        <v>7</v>
      </c>
      <c r="P11" s="30">
        <v>5</v>
      </c>
      <c r="Q11" s="30">
        <v>4</v>
      </c>
      <c r="R11" s="30">
        <v>0</v>
      </c>
      <c r="S11" s="31">
        <v>0</v>
      </c>
      <c r="T11" s="32">
        <v>0</v>
      </c>
      <c r="U11" s="23">
        <f t="shared" si="0"/>
        <v>61</v>
      </c>
      <c r="V11" s="145"/>
      <c r="W11" s="148"/>
    </row>
    <row r="12" spans="1:23" ht="15.75" customHeight="1">
      <c r="A12" s="23">
        <v>8</v>
      </c>
      <c r="B12" s="24" t="str">
        <f>рег!B12</f>
        <v>Чугунов Павел Владимирович</v>
      </c>
      <c r="C12" s="34">
        <v>9</v>
      </c>
      <c r="D12" s="35">
        <v>8</v>
      </c>
      <c r="E12" s="35">
        <v>5</v>
      </c>
      <c r="F12" s="35">
        <v>5</v>
      </c>
      <c r="G12" s="36">
        <v>5</v>
      </c>
      <c r="H12" s="36">
        <v>3</v>
      </c>
      <c r="I12" s="37">
        <v>0</v>
      </c>
      <c r="J12" s="38">
        <v>0</v>
      </c>
      <c r="K12" s="38">
        <v>0</v>
      </c>
      <c r="L12" s="38">
        <v>0</v>
      </c>
      <c r="M12" s="38">
        <v>0</v>
      </c>
      <c r="N12" s="39">
        <v>0</v>
      </c>
      <c r="O12" s="29">
        <v>1</v>
      </c>
      <c r="P12" s="30">
        <v>0</v>
      </c>
      <c r="Q12" s="30">
        <v>0</v>
      </c>
      <c r="R12" s="30">
        <v>0</v>
      </c>
      <c r="S12" s="31">
        <v>0</v>
      </c>
      <c r="T12" s="32">
        <v>0</v>
      </c>
      <c r="U12" s="23">
        <f t="shared" si="0"/>
        <v>36</v>
      </c>
      <c r="V12" s="145"/>
      <c r="W12" s="148"/>
    </row>
    <row r="13" spans="1:23" ht="15.75" customHeight="1">
      <c r="A13" s="23">
        <v>9</v>
      </c>
      <c r="B13" s="24" t="str">
        <f>рег!B13</f>
        <v>Акаткин Александр Александрович</v>
      </c>
      <c r="C13" s="34">
        <v>7</v>
      </c>
      <c r="D13" s="35">
        <v>7</v>
      </c>
      <c r="E13" s="35">
        <v>5</v>
      </c>
      <c r="F13" s="35">
        <v>3</v>
      </c>
      <c r="G13" s="36">
        <v>0</v>
      </c>
      <c r="H13" s="36">
        <v>0</v>
      </c>
      <c r="I13" s="37">
        <v>3</v>
      </c>
      <c r="J13" s="38">
        <v>4</v>
      </c>
      <c r="K13" s="38">
        <v>0</v>
      </c>
      <c r="L13" s="38">
        <v>0</v>
      </c>
      <c r="M13" s="38">
        <v>0</v>
      </c>
      <c r="N13" s="39">
        <v>0</v>
      </c>
      <c r="O13" s="29">
        <v>9</v>
      </c>
      <c r="P13" s="30">
        <v>6</v>
      </c>
      <c r="Q13" s="30">
        <v>4</v>
      </c>
      <c r="R13" s="30">
        <v>1</v>
      </c>
      <c r="S13" s="31">
        <v>0</v>
      </c>
      <c r="T13" s="32">
        <v>0</v>
      </c>
      <c r="U13" s="23">
        <f t="shared" si="0"/>
        <v>49</v>
      </c>
      <c r="V13" s="145"/>
      <c r="W13" s="148"/>
    </row>
    <row r="14" spans="1:23" ht="15.75" customHeight="1">
      <c r="A14" s="23">
        <v>10</v>
      </c>
      <c r="B14" s="24" t="str">
        <f>рег!B14</f>
        <v>Воробьев Александр Сергеевич</v>
      </c>
      <c r="C14" s="34">
        <v>7</v>
      </c>
      <c r="D14" s="35">
        <v>7</v>
      </c>
      <c r="E14" s="35">
        <v>5</v>
      </c>
      <c r="F14" s="35">
        <v>3</v>
      </c>
      <c r="G14" s="36">
        <v>3</v>
      </c>
      <c r="H14" s="36">
        <v>1</v>
      </c>
      <c r="I14" s="37">
        <v>8</v>
      </c>
      <c r="J14" s="38">
        <v>4</v>
      </c>
      <c r="K14" s="38">
        <v>1</v>
      </c>
      <c r="L14" s="38">
        <v>2</v>
      </c>
      <c r="M14" s="38">
        <v>3</v>
      </c>
      <c r="N14" s="39">
        <v>0</v>
      </c>
      <c r="O14" s="29">
        <v>7</v>
      </c>
      <c r="P14" s="30">
        <v>1</v>
      </c>
      <c r="Q14" s="30">
        <v>0</v>
      </c>
      <c r="R14" s="30">
        <v>0</v>
      </c>
      <c r="S14" s="31">
        <v>0</v>
      </c>
      <c r="T14" s="32">
        <v>0</v>
      </c>
      <c r="U14" s="23">
        <f t="shared" si="0"/>
        <v>52</v>
      </c>
      <c r="V14" s="145"/>
      <c r="W14" s="148"/>
    </row>
    <row r="15" spans="1:23" ht="15.75" customHeight="1">
      <c r="A15" s="23">
        <v>11</v>
      </c>
      <c r="B15" s="24" t="str">
        <f>рег!B15</f>
        <v>Никитин Юрий Владимирович</v>
      </c>
      <c r="C15" s="34">
        <v>10</v>
      </c>
      <c r="D15" s="35">
        <v>9</v>
      </c>
      <c r="E15" s="35">
        <v>8</v>
      </c>
      <c r="F15" s="35">
        <v>8</v>
      </c>
      <c r="G15" s="36">
        <v>7</v>
      </c>
      <c r="H15" s="36">
        <v>2</v>
      </c>
      <c r="I15" s="37">
        <v>10</v>
      </c>
      <c r="J15" s="38">
        <v>9</v>
      </c>
      <c r="K15" s="38">
        <v>8</v>
      </c>
      <c r="L15" s="38">
        <v>7</v>
      </c>
      <c r="M15" s="38">
        <v>3</v>
      </c>
      <c r="N15" s="39">
        <v>0</v>
      </c>
      <c r="O15" s="29">
        <v>8</v>
      </c>
      <c r="P15" s="30">
        <v>3</v>
      </c>
      <c r="Q15" s="30">
        <v>0</v>
      </c>
      <c r="R15" s="30">
        <v>0</v>
      </c>
      <c r="S15" s="31">
        <v>0</v>
      </c>
      <c r="T15" s="32">
        <v>0</v>
      </c>
      <c r="U15" s="23">
        <f t="shared" si="0"/>
        <v>92</v>
      </c>
      <c r="V15" s="145">
        <v>2</v>
      </c>
      <c r="W15" s="148"/>
    </row>
    <row r="16" spans="1:23" ht="15.75" customHeight="1">
      <c r="A16" s="23">
        <v>12</v>
      </c>
      <c r="B16" s="24" t="str">
        <f>рег!B16</f>
        <v>Хохлов Александр Сергеевич</v>
      </c>
      <c r="C16" s="34">
        <v>10</v>
      </c>
      <c r="D16" s="35">
        <v>9</v>
      </c>
      <c r="E16" s="35">
        <v>3</v>
      </c>
      <c r="F16" s="35">
        <v>0</v>
      </c>
      <c r="G16" s="36">
        <v>0</v>
      </c>
      <c r="H16" s="36">
        <v>0</v>
      </c>
      <c r="I16" s="37">
        <v>0</v>
      </c>
      <c r="J16" s="38">
        <v>0</v>
      </c>
      <c r="K16" s="38">
        <v>0</v>
      </c>
      <c r="L16" s="38">
        <v>0</v>
      </c>
      <c r="M16" s="38">
        <v>0</v>
      </c>
      <c r="N16" s="39">
        <v>0</v>
      </c>
      <c r="O16" s="29">
        <v>4</v>
      </c>
      <c r="P16" s="30">
        <v>4</v>
      </c>
      <c r="Q16" s="30">
        <v>2</v>
      </c>
      <c r="R16" s="30">
        <v>0</v>
      </c>
      <c r="S16" s="31">
        <v>0</v>
      </c>
      <c r="T16" s="32">
        <v>0</v>
      </c>
      <c r="U16" s="23">
        <f t="shared" si="0"/>
        <v>31</v>
      </c>
      <c r="V16" s="145">
        <v>1</v>
      </c>
      <c r="W16" s="148">
        <v>1</v>
      </c>
    </row>
    <row r="17" spans="1:23" ht="15.75" customHeight="1">
      <c r="A17" s="23">
        <v>13</v>
      </c>
      <c r="B17" s="24" t="str">
        <f>рег!B17</f>
        <v>Евсеев Александр Сергеевич</v>
      </c>
      <c r="C17" s="34">
        <v>9</v>
      </c>
      <c r="D17" s="35">
        <v>7</v>
      </c>
      <c r="E17" s="35">
        <v>7</v>
      </c>
      <c r="F17" s="35">
        <v>6</v>
      </c>
      <c r="G17" s="36">
        <v>3</v>
      </c>
      <c r="H17" s="36">
        <v>0</v>
      </c>
      <c r="I17" s="37">
        <v>8</v>
      </c>
      <c r="J17" s="38">
        <v>6</v>
      </c>
      <c r="K17" s="38">
        <v>5</v>
      </c>
      <c r="L17" s="38">
        <v>0</v>
      </c>
      <c r="M17" s="38">
        <v>0</v>
      </c>
      <c r="N17" s="39">
        <v>0</v>
      </c>
      <c r="O17" s="29">
        <v>2</v>
      </c>
      <c r="P17" s="30">
        <v>0</v>
      </c>
      <c r="Q17" s="30">
        <v>0</v>
      </c>
      <c r="R17" s="30">
        <v>0</v>
      </c>
      <c r="S17" s="31">
        <v>0</v>
      </c>
      <c r="T17" s="32">
        <v>0</v>
      </c>
      <c r="U17" s="23">
        <f t="shared" si="0"/>
        <v>53</v>
      </c>
      <c r="V17" s="145"/>
      <c r="W17" s="148"/>
    </row>
    <row r="18" spans="1:23" ht="15.75" customHeight="1">
      <c r="A18" s="23">
        <v>14</v>
      </c>
      <c r="B18" s="24" t="str">
        <f>рег!B18</f>
        <v>Гурняк Станислав Юлианович</v>
      </c>
      <c r="C18" s="34">
        <v>7</v>
      </c>
      <c r="D18" s="35">
        <v>5</v>
      </c>
      <c r="E18" s="35">
        <v>4</v>
      </c>
      <c r="F18" s="35">
        <v>2</v>
      </c>
      <c r="G18" s="36">
        <v>0</v>
      </c>
      <c r="H18" s="36">
        <v>0</v>
      </c>
      <c r="I18" s="37">
        <v>3</v>
      </c>
      <c r="J18" s="38">
        <v>0</v>
      </c>
      <c r="K18" s="38">
        <v>0</v>
      </c>
      <c r="L18" s="38">
        <v>0</v>
      </c>
      <c r="M18" s="38">
        <v>0</v>
      </c>
      <c r="N18" s="39">
        <v>0</v>
      </c>
      <c r="O18" s="29">
        <v>4</v>
      </c>
      <c r="P18" s="30">
        <v>0</v>
      </c>
      <c r="Q18" s="30">
        <v>0</v>
      </c>
      <c r="R18" s="30">
        <v>0</v>
      </c>
      <c r="S18" s="31">
        <v>0</v>
      </c>
      <c r="T18" s="32">
        <v>0</v>
      </c>
      <c r="U18" s="23">
        <f t="shared" si="0"/>
        <v>24</v>
      </c>
      <c r="V18" s="145"/>
      <c r="W18" s="148">
        <v>1</v>
      </c>
    </row>
    <row r="19" spans="1:23" ht="15.75">
      <c r="A19" s="23">
        <v>15</v>
      </c>
      <c r="B19" s="24">
        <f>рег!B19</f>
        <v>0</v>
      </c>
      <c r="C19" s="37"/>
      <c r="D19" s="38"/>
      <c r="E19" s="38"/>
      <c r="F19" s="38"/>
      <c r="G19" s="40"/>
      <c r="H19" s="40"/>
      <c r="I19" s="37"/>
      <c r="J19" s="38"/>
      <c r="K19" s="38"/>
      <c r="L19" s="38"/>
      <c r="M19" s="38"/>
      <c r="N19" s="39"/>
      <c r="O19" s="41"/>
      <c r="P19" s="42"/>
      <c r="Q19" s="42"/>
      <c r="R19" s="42"/>
      <c r="S19" s="43"/>
      <c r="T19" s="44"/>
      <c r="U19" s="23">
        <f t="shared" si="0"/>
        <v>0</v>
      </c>
      <c r="V19" s="146"/>
      <c r="W19" s="148"/>
    </row>
    <row r="20" spans="1:23" s="15" customFormat="1" ht="15.75">
      <c r="A20" s="23">
        <v>16</v>
      </c>
      <c r="B20" s="24">
        <f>рег!B20</f>
        <v>0</v>
      </c>
      <c r="C20" s="37"/>
      <c r="D20" s="38"/>
      <c r="E20" s="38"/>
      <c r="F20" s="38"/>
      <c r="G20" s="40"/>
      <c r="H20" s="40"/>
      <c r="I20" s="37"/>
      <c r="J20" s="38"/>
      <c r="K20" s="38"/>
      <c r="L20" s="38"/>
      <c r="M20" s="38"/>
      <c r="N20" s="39"/>
      <c r="O20" s="41"/>
      <c r="P20" s="42"/>
      <c r="Q20" s="42"/>
      <c r="R20" s="42"/>
      <c r="S20" s="43"/>
      <c r="T20" s="44"/>
      <c r="U20" s="23">
        <f t="shared" si="0"/>
        <v>0</v>
      </c>
      <c r="V20" s="146"/>
      <c r="W20" s="149"/>
    </row>
    <row r="21" spans="1:23" ht="15.75">
      <c r="A21" s="23">
        <v>17</v>
      </c>
      <c r="B21" s="24" t="str">
        <f>рег!B21</f>
        <v>Васильев Борис Михайлович</v>
      </c>
      <c r="C21" s="37">
        <v>8</v>
      </c>
      <c r="D21" s="38">
        <v>7</v>
      </c>
      <c r="E21" s="38">
        <v>5</v>
      </c>
      <c r="F21" s="38">
        <v>3</v>
      </c>
      <c r="G21" s="40">
        <v>2</v>
      </c>
      <c r="H21" s="40">
        <v>0</v>
      </c>
      <c r="I21" s="37">
        <v>8</v>
      </c>
      <c r="J21" s="38">
        <v>7</v>
      </c>
      <c r="K21" s="38">
        <v>6</v>
      </c>
      <c r="L21" s="38">
        <v>3</v>
      </c>
      <c r="M21" s="38">
        <v>2</v>
      </c>
      <c r="N21" s="39">
        <v>3</v>
      </c>
      <c r="O21" s="41">
        <v>5</v>
      </c>
      <c r="P21" s="42">
        <v>3</v>
      </c>
      <c r="Q21" s="42">
        <v>0</v>
      </c>
      <c r="R21" s="42">
        <v>0</v>
      </c>
      <c r="S21" s="43">
        <v>0</v>
      </c>
      <c r="T21" s="44">
        <v>0</v>
      </c>
      <c r="U21" s="23">
        <f t="shared" si="0"/>
        <v>62</v>
      </c>
      <c r="V21" s="146"/>
      <c r="W21" s="148"/>
    </row>
    <row r="22" spans="1:23" s="15" customFormat="1" ht="15.75">
      <c r="A22" s="23">
        <v>18</v>
      </c>
      <c r="B22" s="24" t="str">
        <f>рег!B22</f>
        <v>Таубе Андрей Олегович</v>
      </c>
      <c r="C22" s="37">
        <v>9</v>
      </c>
      <c r="D22" s="38">
        <v>8</v>
      </c>
      <c r="E22" s="38">
        <v>7</v>
      </c>
      <c r="F22" s="38">
        <v>7</v>
      </c>
      <c r="G22" s="40">
        <v>7</v>
      </c>
      <c r="H22" s="40">
        <v>5</v>
      </c>
      <c r="I22" s="37">
        <v>9</v>
      </c>
      <c r="J22" s="38">
        <v>9</v>
      </c>
      <c r="K22" s="38">
        <v>6</v>
      </c>
      <c r="L22" s="38">
        <v>6</v>
      </c>
      <c r="M22" s="38">
        <v>5</v>
      </c>
      <c r="N22" s="39">
        <v>0</v>
      </c>
      <c r="O22" s="41">
        <v>5</v>
      </c>
      <c r="P22" s="42">
        <v>4</v>
      </c>
      <c r="Q22" s="42">
        <v>3</v>
      </c>
      <c r="R22" s="42">
        <v>2</v>
      </c>
      <c r="S22" s="43">
        <v>0</v>
      </c>
      <c r="T22" s="44">
        <v>0</v>
      </c>
      <c r="U22" s="23">
        <f t="shared" si="0"/>
        <v>91</v>
      </c>
      <c r="V22" s="146"/>
      <c r="W22" s="149">
        <v>1</v>
      </c>
    </row>
    <row r="23" spans="1:23" ht="15.75">
      <c r="A23" s="23">
        <v>19</v>
      </c>
      <c r="B23" s="24" t="str">
        <f>рег!B23</f>
        <v>Шишов Сергей Борисович</v>
      </c>
      <c r="C23" s="37">
        <v>9</v>
      </c>
      <c r="D23" s="38">
        <v>8</v>
      </c>
      <c r="E23" s="38">
        <v>8</v>
      </c>
      <c r="F23" s="38">
        <v>8</v>
      </c>
      <c r="G23" s="40">
        <v>7</v>
      </c>
      <c r="H23" s="40">
        <v>3</v>
      </c>
      <c r="I23" s="37">
        <v>7</v>
      </c>
      <c r="J23" s="38">
        <v>6</v>
      </c>
      <c r="K23" s="38">
        <v>6</v>
      </c>
      <c r="L23" s="38">
        <v>4</v>
      </c>
      <c r="M23" s="38">
        <v>4</v>
      </c>
      <c r="N23" s="39">
        <v>0</v>
      </c>
      <c r="O23" s="41">
        <v>8</v>
      </c>
      <c r="P23" s="42">
        <v>3</v>
      </c>
      <c r="Q23" s="42">
        <v>1</v>
      </c>
      <c r="R23" s="42">
        <v>0</v>
      </c>
      <c r="S23" s="43">
        <v>0</v>
      </c>
      <c r="T23" s="44">
        <v>0</v>
      </c>
      <c r="U23" s="23">
        <f t="shared" si="0"/>
        <v>80</v>
      </c>
      <c r="V23" s="146"/>
      <c r="W23" s="148">
        <v>2</v>
      </c>
    </row>
    <row r="24" spans="1:23" s="15" customFormat="1" ht="15.75">
      <c r="A24" s="23">
        <v>20</v>
      </c>
      <c r="B24" s="24" t="str">
        <f>рег!B24</f>
        <v>Муравьев Александр Викторович</v>
      </c>
      <c r="C24" s="37">
        <v>9</v>
      </c>
      <c r="D24" s="38">
        <v>8</v>
      </c>
      <c r="E24" s="38">
        <v>8</v>
      </c>
      <c r="F24" s="38">
        <v>6</v>
      </c>
      <c r="G24" s="40">
        <v>5</v>
      </c>
      <c r="H24" s="40">
        <v>4</v>
      </c>
      <c r="I24" s="37">
        <v>9</v>
      </c>
      <c r="J24" s="38">
        <v>8</v>
      </c>
      <c r="K24" s="38">
        <v>7</v>
      </c>
      <c r="L24" s="38">
        <v>5</v>
      </c>
      <c r="M24" s="38">
        <v>4</v>
      </c>
      <c r="N24" s="39">
        <v>1</v>
      </c>
      <c r="O24" s="41">
        <v>6</v>
      </c>
      <c r="P24" s="42">
        <v>4</v>
      </c>
      <c r="Q24" s="42">
        <v>3</v>
      </c>
      <c r="R24" s="42">
        <v>2</v>
      </c>
      <c r="S24" s="43">
        <v>0</v>
      </c>
      <c r="T24" s="44">
        <v>0</v>
      </c>
      <c r="U24" s="23">
        <f t="shared" si="0"/>
        <v>88</v>
      </c>
      <c r="V24" s="146"/>
      <c r="W24" s="149">
        <v>1</v>
      </c>
    </row>
    <row r="25" spans="1:23" ht="15.75">
      <c r="A25" s="23">
        <v>21</v>
      </c>
      <c r="B25" s="24" t="str">
        <f>рег!B25</f>
        <v>Фистик Андрей Александрович</v>
      </c>
      <c r="C25" s="37">
        <v>4</v>
      </c>
      <c r="D25" s="38">
        <v>4</v>
      </c>
      <c r="E25" s="38">
        <v>3</v>
      </c>
      <c r="F25" s="38">
        <v>2</v>
      </c>
      <c r="G25" s="40">
        <v>1</v>
      </c>
      <c r="H25" s="40">
        <v>0</v>
      </c>
      <c r="I25" s="37">
        <v>4</v>
      </c>
      <c r="J25" s="38">
        <v>3</v>
      </c>
      <c r="K25" s="38">
        <v>0</v>
      </c>
      <c r="L25" s="38">
        <v>0</v>
      </c>
      <c r="M25" s="38">
        <v>0</v>
      </c>
      <c r="N25" s="39">
        <v>0</v>
      </c>
      <c r="O25" s="41">
        <v>0</v>
      </c>
      <c r="P25" s="42">
        <v>0</v>
      </c>
      <c r="Q25" s="42">
        <v>0</v>
      </c>
      <c r="R25" s="42">
        <v>0</v>
      </c>
      <c r="S25" s="43">
        <v>0</v>
      </c>
      <c r="T25" s="44">
        <v>0</v>
      </c>
      <c r="U25" s="23">
        <f t="shared" si="0"/>
        <v>20</v>
      </c>
      <c r="V25" s="146"/>
      <c r="W25" s="148">
        <v>1</v>
      </c>
    </row>
    <row r="26" spans="1:23" ht="15.75">
      <c r="A26" s="23">
        <v>22</v>
      </c>
      <c r="B26" s="24" t="str">
        <f>рег!B26</f>
        <v>Васильев Александр Владимирович</v>
      </c>
      <c r="C26" s="37">
        <v>6</v>
      </c>
      <c r="D26" s="38">
        <v>4</v>
      </c>
      <c r="E26" s="38">
        <v>0</v>
      </c>
      <c r="F26" s="38">
        <v>0</v>
      </c>
      <c r="G26" s="40">
        <v>0</v>
      </c>
      <c r="H26" s="40">
        <v>0</v>
      </c>
      <c r="I26" s="37">
        <v>5</v>
      </c>
      <c r="J26" s="38">
        <v>3</v>
      </c>
      <c r="K26" s="38">
        <v>0</v>
      </c>
      <c r="L26" s="38">
        <v>0</v>
      </c>
      <c r="M26" s="38">
        <v>0</v>
      </c>
      <c r="N26" s="39">
        <v>0</v>
      </c>
      <c r="O26" s="41">
        <v>7</v>
      </c>
      <c r="P26" s="42">
        <v>0</v>
      </c>
      <c r="Q26" s="42">
        <v>0</v>
      </c>
      <c r="R26" s="42">
        <v>0</v>
      </c>
      <c r="S26" s="43">
        <v>0</v>
      </c>
      <c r="T26" s="44">
        <v>0</v>
      </c>
      <c r="U26" s="23">
        <f t="shared" si="0"/>
        <v>25</v>
      </c>
      <c r="V26" s="146"/>
      <c r="W26" s="148"/>
    </row>
    <row r="27" spans="1:23" ht="17.25" customHeight="1">
      <c r="A27" s="23">
        <v>23</v>
      </c>
      <c r="B27" s="24" t="str">
        <f>рег!B27</f>
        <v>Семин Андрей Васильевич</v>
      </c>
      <c r="C27" s="37">
        <v>8</v>
      </c>
      <c r="D27" s="38">
        <v>8</v>
      </c>
      <c r="E27" s="38">
        <v>4</v>
      </c>
      <c r="F27" s="38">
        <v>0</v>
      </c>
      <c r="G27" s="40">
        <v>0</v>
      </c>
      <c r="H27" s="40">
        <v>0</v>
      </c>
      <c r="I27" s="37">
        <v>9</v>
      </c>
      <c r="J27" s="38">
        <v>7</v>
      </c>
      <c r="K27" s="38">
        <v>6</v>
      </c>
      <c r="L27" s="38">
        <v>0</v>
      </c>
      <c r="M27" s="38">
        <v>0</v>
      </c>
      <c r="N27" s="39">
        <v>0</v>
      </c>
      <c r="O27" s="41">
        <v>1</v>
      </c>
      <c r="P27" s="42">
        <v>0</v>
      </c>
      <c r="Q27" s="42">
        <v>0</v>
      </c>
      <c r="R27" s="42">
        <v>0</v>
      </c>
      <c r="S27" s="43">
        <v>0</v>
      </c>
      <c r="T27" s="44">
        <v>0</v>
      </c>
      <c r="U27" s="23">
        <f t="shared" si="0"/>
        <v>41</v>
      </c>
      <c r="V27" s="146"/>
      <c r="W27" s="148">
        <v>2</v>
      </c>
    </row>
    <row r="28" spans="1:23" ht="15.75">
      <c r="A28" s="23">
        <v>24</v>
      </c>
      <c r="B28" s="24" t="str">
        <f>рег!B28</f>
        <v>Вышеславцев Андрей Николаевич</v>
      </c>
      <c r="C28" s="37">
        <v>8</v>
      </c>
      <c r="D28" s="38">
        <v>7</v>
      </c>
      <c r="E28" s="38">
        <v>7</v>
      </c>
      <c r="F28" s="38">
        <v>3</v>
      </c>
      <c r="G28" s="40">
        <v>2</v>
      </c>
      <c r="H28" s="40">
        <v>3</v>
      </c>
      <c r="I28" s="37">
        <v>7</v>
      </c>
      <c r="J28" s="38">
        <v>3</v>
      </c>
      <c r="K28" s="38">
        <v>3</v>
      </c>
      <c r="L28" s="38">
        <v>0</v>
      </c>
      <c r="M28" s="38">
        <v>0</v>
      </c>
      <c r="N28" s="39">
        <v>0</v>
      </c>
      <c r="O28" s="41">
        <v>4</v>
      </c>
      <c r="P28" s="42">
        <v>3</v>
      </c>
      <c r="Q28" s="42">
        <v>0</v>
      </c>
      <c r="R28" s="42">
        <v>0</v>
      </c>
      <c r="S28" s="43">
        <v>0</v>
      </c>
      <c r="T28" s="44">
        <v>0</v>
      </c>
      <c r="U28" s="23">
        <f t="shared" si="0"/>
        <v>48</v>
      </c>
      <c r="V28" s="146"/>
      <c r="W28" s="148">
        <v>2</v>
      </c>
    </row>
    <row r="29" spans="1:23" ht="15.75">
      <c r="A29" s="23">
        <v>25</v>
      </c>
      <c r="B29" s="24" t="str">
        <f>рег!B29</f>
        <v>Поддеригин Павел Игоревич</v>
      </c>
      <c r="C29" s="37">
        <v>5</v>
      </c>
      <c r="D29" s="38">
        <v>1</v>
      </c>
      <c r="E29" s="38">
        <v>1</v>
      </c>
      <c r="F29" s="38">
        <v>0</v>
      </c>
      <c r="G29" s="40">
        <v>0</v>
      </c>
      <c r="H29" s="40">
        <v>0</v>
      </c>
      <c r="I29" s="37">
        <v>7</v>
      </c>
      <c r="J29" s="38">
        <v>3</v>
      </c>
      <c r="K29" s="38">
        <v>2</v>
      </c>
      <c r="L29" s="38">
        <v>0</v>
      </c>
      <c r="M29" s="38">
        <v>0</v>
      </c>
      <c r="N29" s="39">
        <v>0</v>
      </c>
      <c r="O29" s="41">
        <v>8</v>
      </c>
      <c r="P29" s="42">
        <v>1</v>
      </c>
      <c r="Q29" s="42">
        <v>0</v>
      </c>
      <c r="R29" s="42">
        <v>0</v>
      </c>
      <c r="S29" s="43">
        <v>0</v>
      </c>
      <c r="T29" s="44">
        <v>0</v>
      </c>
      <c r="U29" s="23">
        <f t="shared" si="0"/>
        <v>26</v>
      </c>
      <c r="V29" s="146"/>
      <c r="W29" s="148">
        <v>2</v>
      </c>
    </row>
    <row r="30" spans="1:23" ht="15.75">
      <c r="A30" s="23">
        <v>26</v>
      </c>
      <c r="B30" s="24" t="str">
        <f>рег!B30</f>
        <v>Шляхин Алексей Владимирович</v>
      </c>
      <c r="C30" s="37">
        <v>7</v>
      </c>
      <c r="D30" s="38">
        <v>6</v>
      </c>
      <c r="E30" s="38">
        <v>3</v>
      </c>
      <c r="F30" s="38">
        <v>3</v>
      </c>
      <c r="G30" s="40">
        <v>1</v>
      </c>
      <c r="H30" s="40">
        <v>0</v>
      </c>
      <c r="I30" s="37">
        <v>8</v>
      </c>
      <c r="J30" s="38">
        <v>6</v>
      </c>
      <c r="K30" s="38">
        <v>3</v>
      </c>
      <c r="L30" s="38">
        <v>0</v>
      </c>
      <c r="M30" s="38">
        <v>0</v>
      </c>
      <c r="N30" s="39">
        <v>0</v>
      </c>
      <c r="O30" s="41">
        <v>2</v>
      </c>
      <c r="P30" s="42">
        <v>0</v>
      </c>
      <c r="Q30" s="42">
        <v>0</v>
      </c>
      <c r="R30" s="42">
        <v>0</v>
      </c>
      <c r="S30" s="43">
        <v>0</v>
      </c>
      <c r="T30" s="44">
        <v>0</v>
      </c>
      <c r="U30" s="23">
        <f t="shared" si="0"/>
        <v>39</v>
      </c>
      <c r="V30" s="146"/>
      <c r="W30" s="148"/>
    </row>
    <row r="31" spans="1:23" ht="15.75">
      <c r="A31" s="23">
        <v>27</v>
      </c>
      <c r="B31" s="24" t="str">
        <f>рег!B31</f>
        <v>Савин Алексей Андреевич</v>
      </c>
      <c r="C31" s="37">
        <v>2</v>
      </c>
      <c r="D31" s="38">
        <v>0</v>
      </c>
      <c r="E31" s="38">
        <v>0</v>
      </c>
      <c r="F31" s="38">
        <v>0</v>
      </c>
      <c r="G31" s="40">
        <v>0</v>
      </c>
      <c r="H31" s="40">
        <v>0</v>
      </c>
      <c r="I31" s="37">
        <v>10</v>
      </c>
      <c r="J31" s="38">
        <v>8</v>
      </c>
      <c r="K31" s="38">
        <v>7</v>
      </c>
      <c r="L31" s="38">
        <v>5</v>
      </c>
      <c r="M31" s="38">
        <v>0</v>
      </c>
      <c r="N31" s="39">
        <v>0</v>
      </c>
      <c r="O31" s="41">
        <v>0</v>
      </c>
      <c r="P31" s="42">
        <v>0</v>
      </c>
      <c r="Q31" s="42">
        <v>0</v>
      </c>
      <c r="R31" s="42">
        <v>0</v>
      </c>
      <c r="S31" s="43">
        <v>0</v>
      </c>
      <c r="T31" s="44">
        <v>0</v>
      </c>
      <c r="U31" s="23">
        <f t="shared" si="0"/>
        <v>30</v>
      </c>
      <c r="V31" s="146">
        <v>1</v>
      </c>
      <c r="W31" s="148">
        <v>2</v>
      </c>
    </row>
    <row r="32" spans="1:23" ht="15.75">
      <c r="A32" s="23">
        <v>28</v>
      </c>
      <c r="B32" s="24" t="str">
        <f>рег!B32</f>
        <v>Курносых Александр Николаевич</v>
      </c>
      <c r="C32" s="37">
        <v>9</v>
      </c>
      <c r="D32" s="38">
        <v>7</v>
      </c>
      <c r="E32" s="38">
        <v>6</v>
      </c>
      <c r="F32" s="38">
        <v>5</v>
      </c>
      <c r="G32" s="40">
        <v>3</v>
      </c>
      <c r="H32" s="40">
        <v>0</v>
      </c>
      <c r="I32" s="37">
        <v>1</v>
      </c>
      <c r="J32" s="38">
        <v>0</v>
      </c>
      <c r="K32" s="38">
        <v>0</v>
      </c>
      <c r="L32" s="38">
        <v>0</v>
      </c>
      <c r="M32" s="38">
        <v>0</v>
      </c>
      <c r="N32" s="39">
        <v>0</v>
      </c>
      <c r="O32" s="41">
        <v>4</v>
      </c>
      <c r="P32" s="42">
        <v>0</v>
      </c>
      <c r="Q32" s="42">
        <v>0</v>
      </c>
      <c r="R32" s="42">
        <v>0</v>
      </c>
      <c r="S32" s="43">
        <v>0</v>
      </c>
      <c r="T32" s="44">
        <v>0</v>
      </c>
      <c r="U32" s="23">
        <f t="shared" si="0"/>
        <v>33</v>
      </c>
      <c r="V32" s="146"/>
      <c r="W32" s="148">
        <v>2</v>
      </c>
    </row>
    <row r="33" spans="1:23" ht="15.75">
      <c r="A33" s="23">
        <v>29</v>
      </c>
      <c r="B33" s="24" t="str">
        <f>рег!B33</f>
        <v>Невежин Дмитрий Владимирович</v>
      </c>
      <c r="C33" s="37">
        <v>6</v>
      </c>
      <c r="D33" s="38">
        <v>6</v>
      </c>
      <c r="E33" s="38">
        <v>6</v>
      </c>
      <c r="F33" s="38">
        <v>6</v>
      </c>
      <c r="G33" s="40">
        <v>3</v>
      </c>
      <c r="H33" s="40">
        <v>0</v>
      </c>
      <c r="I33" s="37">
        <v>6</v>
      </c>
      <c r="J33" s="38">
        <v>3</v>
      </c>
      <c r="K33" s="38">
        <v>0</v>
      </c>
      <c r="L33" s="38">
        <v>0</v>
      </c>
      <c r="M33" s="38">
        <v>0</v>
      </c>
      <c r="N33" s="39">
        <v>0</v>
      </c>
      <c r="O33" s="41">
        <v>3</v>
      </c>
      <c r="P33" s="42">
        <v>1</v>
      </c>
      <c r="Q33" s="42">
        <v>0</v>
      </c>
      <c r="R33" s="42">
        <v>0</v>
      </c>
      <c r="S33" s="43">
        <v>0</v>
      </c>
      <c r="T33" s="44">
        <v>0</v>
      </c>
      <c r="U33" s="23">
        <f t="shared" si="0"/>
        <v>40</v>
      </c>
      <c r="V33" s="146"/>
      <c r="W33" s="148"/>
    </row>
    <row r="34" spans="1:23" ht="15.75">
      <c r="A34" s="23">
        <v>30</v>
      </c>
      <c r="B34" s="24">
        <f>рег!B34</f>
        <v>0</v>
      </c>
      <c r="C34" s="37"/>
      <c r="D34" s="38"/>
      <c r="E34" s="38"/>
      <c r="F34" s="38"/>
      <c r="G34" s="40"/>
      <c r="H34" s="40"/>
      <c r="I34" s="37"/>
      <c r="J34" s="38"/>
      <c r="K34" s="38"/>
      <c r="L34" s="38"/>
      <c r="M34" s="38"/>
      <c r="N34" s="39"/>
      <c r="O34" s="41"/>
      <c r="P34" s="42"/>
      <c r="Q34" s="42"/>
      <c r="R34" s="42"/>
      <c r="S34" s="43"/>
      <c r="T34" s="44"/>
      <c r="U34" s="23">
        <f t="shared" si="0"/>
        <v>0</v>
      </c>
      <c r="V34" s="146"/>
      <c r="W34" s="148"/>
    </row>
    <row r="35" spans="1:23" ht="15.75">
      <c r="A35" s="23">
        <v>31</v>
      </c>
      <c r="B35" s="24">
        <f>рег!B35</f>
        <v>0</v>
      </c>
      <c r="C35" s="37"/>
      <c r="D35" s="38"/>
      <c r="E35" s="38"/>
      <c r="F35" s="38"/>
      <c r="G35" s="40"/>
      <c r="H35" s="40"/>
      <c r="I35" s="37"/>
      <c r="J35" s="38"/>
      <c r="K35" s="38"/>
      <c r="L35" s="38"/>
      <c r="M35" s="38"/>
      <c r="N35" s="39"/>
      <c r="O35" s="41"/>
      <c r="P35" s="42"/>
      <c r="Q35" s="42"/>
      <c r="R35" s="42"/>
      <c r="S35" s="43"/>
      <c r="T35" s="44"/>
      <c r="U35" s="23">
        <f t="shared" si="0"/>
        <v>0</v>
      </c>
      <c r="V35" s="146"/>
      <c r="W35" s="148"/>
    </row>
    <row r="36" spans="1:23" ht="15.75">
      <c r="A36" s="23">
        <v>32</v>
      </c>
      <c r="B36" s="24">
        <f>рег!B36</f>
        <v>0</v>
      </c>
      <c r="C36" s="37"/>
      <c r="D36" s="38"/>
      <c r="E36" s="38"/>
      <c r="F36" s="38"/>
      <c r="G36" s="40"/>
      <c r="H36" s="40"/>
      <c r="I36" s="37"/>
      <c r="J36" s="38"/>
      <c r="K36" s="38"/>
      <c r="L36" s="38"/>
      <c r="M36" s="38"/>
      <c r="N36" s="39"/>
      <c r="O36" s="41"/>
      <c r="P36" s="42"/>
      <c r="Q36" s="42"/>
      <c r="R36" s="42"/>
      <c r="S36" s="43"/>
      <c r="T36" s="44"/>
      <c r="U36" s="23">
        <f t="shared" si="0"/>
        <v>0</v>
      </c>
      <c r="V36" s="146"/>
      <c r="W36" s="148"/>
    </row>
    <row r="37" spans="1:23" ht="15.75">
      <c r="A37" s="23">
        <v>33</v>
      </c>
      <c r="B37" s="24">
        <f>рег!B37</f>
        <v>0</v>
      </c>
      <c r="C37" s="37"/>
      <c r="D37" s="38"/>
      <c r="E37" s="38"/>
      <c r="F37" s="38"/>
      <c r="G37" s="40"/>
      <c r="H37" s="40"/>
      <c r="I37" s="37"/>
      <c r="J37" s="38"/>
      <c r="K37" s="38"/>
      <c r="L37" s="38"/>
      <c r="M37" s="38"/>
      <c r="N37" s="39"/>
      <c r="O37" s="41"/>
      <c r="P37" s="42"/>
      <c r="Q37" s="42"/>
      <c r="R37" s="42"/>
      <c r="S37" s="43"/>
      <c r="T37" s="44"/>
      <c r="U37" s="23">
        <f t="shared" si="0"/>
        <v>0</v>
      </c>
      <c r="V37" s="146"/>
      <c r="W37" s="148"/>
    </row>
    <row r="38" spans="1:23" ht="15.75">
      <c r="A38" s="23">
        <v>34</v>
      </c>
      <c r="B38" s="24">
        <f>рег!B38</f>
        <v>0</v>
      </c>
      <c r="C38" s="37"/>
      <c r="D38" s="38"/>
      <c r="E38" s="38"/>
      <c r="F38" s="38"/>
      <c r="G38" s="40"/>
      <c r="H38" s="40"/>
      <c r="I38" s="37"/>
      <c r="J38" s="38"/>
      <c r="K38" s="38"/>
      <c r="L38" s="38"/>
      <c r="M38" s="38"/>
      <c r="N38" s="39"/>
      <c r="O38" s="41"/>
      <c r="P38" s="42"/>
      <c r="Q38" s="42"/>
      <c r="R38" s="42"/>
      <c r="S38" s="43"/>
      <c r="T38" s="44"/>
      <c r="U38" s="23">
        <f t="shared" si="0"/>
        <v>0</v>
      </c>
      <c r="V38" s="146"/>
      <c r="W38" s="148"/>
    </row>
    <row r="39" spans="1:23" ht="15.75">
      <c r="A39" s="23">
        <v>35</v>
      </c>
      <c r="B39" s="24">
        <f>рег!B39</f>
        <v>0</v>
      </c>
      <c r="C39" s="37"/>
      <c r="D39" s="38"/>
      <c r="E39" s="38"/>
      <c r="F39" s="38"/>
      <c r="G39" s="40"/>
      <c r="H39" s="40"/>
      <c r="I39" s="37"/>
      <c r="J39" s="38"/>
      <c r="K39" s="38"/>
      <c r="L39" s="38"/>
      <c r="M39" s="38"/>
      <c r="N39" s="39"/>
      <c r="O39" s="41"/>
      <c r="P39" s="42"/>
      <c r="Q39" s="42"/>
      <c r="R39" s="42"/>
      <c r="S39" s="43"/>
      <c r="T39" s="44"/>
      <c r="U39" s="23">
        <f t="shared" si="0"/>
        <v>0</v>
      </c>
      <c r="V39" s="146"/>
      <c r="W39" s="148"/>
    </row>
    <row r="40" spans="1:23" ht="15.75">
      <c r="A40" s="23">
        <v>36</v>
      </c>
      <c r="B40" s="24">
        <f>рег!B40</f>
        <v>0</v>
      </c>
      <c r="C40" s="37"/>
      <c r="D40" s="38"/>
      <c r="E40" s="38"/>
      <c r="F40" s="38"/>
      <c r="G40" s="40"/>
      <c r="H40" s="40"/>
      <c r="I40" s="37"/>
      <c r="J40" s="38"/>
      <c r="K40" s="38"/>
      <c r="L40" s="38"/>
      <c r="M40" s="38"/>
      <c r="N40" s="39"/>
      <c r="O40" s="41"/>
      <c r="P40" s="42"/>
      <c r="Q40" s="42"/>
      <c r="R40" s="42"/>
      <c r="S40" s="43"/>
      <c r="T40" s="44"/>
      <c r="U40" s="23">
        <f t="shared" si="0"/>
        <v>0</v>
      </c>
      <c r="V40" s="146"/>
      <c r="W40" s="148"/>
    </row>
    <row r="41" spans="1:23" ht="15.75">
      <c r="A41" s="23">
        <v>37</v>
      </c>
      <c r="B41" s="24">
        <f>рег!B41</f>
        <v>0</v>
      </c>
      <c r="C41" s="37"/>
      <c r="D41" s="38"/>
      <c r="E41" s="38"/>
      <c r="F41" s="38"/>
      <c r="G41" s="40"/>
      <c r="H41" s="40"/>
      <c r="I41" s="37"/>
      <c r="J41" s="38"/>
      <c r="K41" s="38"/>
      <c r="L41" s="38"/>
      <c r="M41" s="38"/>
      <c r="N41" s="39"/>
      <c r="O41" s="41"/>
      <c r="P41" s="42"/>
      <c r="Q41" s="42"/>
      <c r="R41" s="42"/>
      <c r="S41" s="43"/>
      <c r="T41" s="44"/>
      <c r="U41" s="23">
        <f t="shared" si="0"/>
        <v>0</v>
      </c>
      <c r="V41" s="146"/>
      <c r="W41" s="148"/>
    </row>
    <row r="42" spans="1:23" ht="15.75">
      <c r="A42" s="23">
        <v>38</v>
      </c>
      <c r="B42" s="24">
        <f>рег!B42</f>
        <v>0</v>
      </c>
      <c r="C42" s="37"/>
      <c r="D42" s="38"/>
      <c r="E42" s="38"/>
      <c r="F42" s="38"/>
      <c r="G42" s="40"/>
      <c r="H42" s="40"/>
      <c r="I42" s="37"/>
      <c r="J42" s="38"/>
      <c r="K42" s="38"/>
      <c r="L42" s="38"/>
      <c r="M42" s="38"/>
      <c r="N42" s="39"/>
      <c r="O42" s="41"/>
      <c r="P42" s="42"/>
      <c r="Q42" s="42"/>
      <c r="R42" s="42"/>
      <c r="S42" s="43"/>
      <c r="T42" s="44"/>
      <c r="U42" s="23">
        <f t="shared" si="0"/>
        <v>0</v>
      </c>
      <c r="V42" s="146"/>
      <c r="W42" s="148"/>
    </row>
    <row r="43" spans="1:23" ht="15.75">
      <c r="A43" s="23">
        <v>39</v>
      </c>
      <c r="B43" s="24">
        <f>рег!B43</f>
        <v>0</v>
      </c>
      <c r="C43" s="37"/>
      <c r="D43" s="38"/>
      <c r="E43" s="38"/>
      <c r="F43" s="38"/>
      <c r="G43" s="40"/>
      <c r="H43" s="40"/>
      <c r="I43" s="37"/>
      <c r="J43" s="38"/>
      <c r="K43" s="38"/>
      <c r="L43" s="38"/>
      <c r="M43" s="38"/>
      <c r="N43" s="39"/>
      <c r="O43" s="41"/>
      <c r="P43" s="42"/>
      <c r="Q43" s="42"/>
      <c r="R43" s="42"/>
      <c r="S43" s="43"/>
      <c r="T43" s="44"/>
      <c r="U43" s="23">
        <f t="shared" si="0"/>
        <v>0</v>
      </c>
      <c r="V43" s="146"/>
      <c r="W43" s="148"/>
    </row>
    <row r="44" spans="1:23" ht="15.75">
      <c r="A44" s="23">
        <v>40</v>
      </c>
      <c r="B44" s="24">
        <f>рег!B44</f>
        <v>0</v>
      </c>
      <c r="C44" s="37"/>
      <c r="D44" s="38"/>
      <c r="E44" s="38"/>
      <c r="F44" s="38"/>
      <c r="G44" s="40"/>
      <c r="H44" s="40"/>
      <c r="I44" s="37"/>
      <c r="J44" s="38"/>
      <c r="K44" s="38"/>
      <c r="L44" s="38"/>
      <c r="M44" s="38"/>
      <c r="N44" s="39"/>
      <c r="O44" s="41"/>
      <c r="P44" s="42"/>
      <c r="Q44" s="42"/>
      <c r="R44" s="42"/>
      <c r="S44" s="43"/>
      <c r="T44" s="44"/>
      <c r="U44" s="23">
        <f t="shared" si="0"/>
        <v>0</v>
      </c>
      <c r="V44" s="146"/>
      <c r="W44" s="148"/>
    </row>
    <row r="45" spans="1:23" ht="15.75">
      <c r="A45" s="23">
        <v>41</v>
      </c>
      <c r="B45" s="24">
        <f>рег!B45</f>
        <v>0</v>
      </c>
      <c r="C45" s="37"/>
      <c r="D45" s="38"/>
      <c r="E45" s="38"/>
      <c r="F45" s="38"/>
      <c r="G45" s="40"/>
      <c r="H45" s="40"/>
      <c r="I45" s="37"/>
      <c r="J45" s="38"/>
      <c r="K45" s="38"/>
      <c r="L45" s="38"/>
      <c r="M45" s="38"/>
      <c r="N45" s="39"/>
      <c r="O45" s="41"/>
      <c r="P45" s="42"/>
      <c r="Q45" s="42"/>
      <c r="R45" s="42"/>
      <c r="S45" s="43"/>
      <c r="T45" s="44"/>
      <c r="U45" s="23">
        <f t="shared" si="0"/>
        <v>0</v>
      </c>
      <c r="V45" s="146"/>
      <c r="W45" s="148"/>
    </row>
    <row r="46" spans="1:23" ht="15.75">
      <c r="A46" s="23">
        <v>42</v>
      </c>
      <c r="B46" s="24">
        <f>рег!B46</f>
        <v>0</v>
      </c>
      <c r="C46" s="37"/>
      <c r="D46" s="38"/>
      <c r="E46" s="38"/>
      <c r="F46" s="38"/>
      <c r="G46" s="40"/>
      <c r="H46" s="40"/>
      <c r="I46" s="37"/>
      <c r="J46" s="38"/>
      <c r="K46" s="38"/>
      <c r="L46" s="38"/>
      <c r="M46" s="38"/>
      <c r="N46" s="39"/>
      <c r="O46" s="41"/>
      <c r="P46" s="42"/>
      <c r="Q46" s="42"/>
      <c r="R46" s="42"/>
      <c r="S46" s="43"/>
      <c r="T46" s="44"/>
      <c r="U46" s="23">
        <f t="shared" si="0"/>
        <v>0</v>
      </c>
      <c r="V46" s="146"/>
      <c r="W46" s="148"/>
    </row>
    <row r="47" spans="1:23" ht="15.75">
      <c r="A47" s="23">
        <v>43</v>
      </c>
      <c r="B47" s="24">
        <f>рег!B47</f>
        <v>0</v>
      </c>
      <c r="C47" s="37"/>
      <c r="D47" s="38"/>
      <c r="E47" s="38"/>
      <c r="F47" s="38"/>
      <c r="G47" s="40"/>
      <c r="H47" s="40"/>
      <c r="I47" s="37"/>
      <c r="J47" s="38"/>
      <c r="K47" s="38"/>
      <c r="L47" s="38"/>
      <c r="M47" s="38"/>
      <c r="N47" s="39"/>
      <c r="O47" s="41"/>
      <c r="P47" s="42"/>
      <c r="Q47" s="42"/>
      <c r="R47" s="42"/>
      <c r="S47" s="43"/>
      <c r="T47" s="44"/>
      <c r="U47" s="23">
        <f t="shared" si="0"/>
        <v>0</v>
      </c>
      <c r="V47" s="146"/>
      <c r="W47" s="148"/>
    </row>
    <row r="48" spans="1:23" ht="15.75">
      <c r="A48" s="23">
        <v>44</v>
      </c>
      <c r="B48" s="24">
        <f>рег!B48</f>
        <v>0</v>
      </c>
      <c r="C48" s="37"/>
      <c r="D48" s="38"/>
      <c r="E48" s="38"/>
      <c r="F48" s="38"/>
      <c r="G48" s="40"/>
      <c r="H48" s="40"/>
      <c r="I48" s="37"/>
      <c r="J48" s="38"/>
      <c r="K48" s="38"/>
      <c r="L48" s="38"/>
      <c r="M48" s="38"/>
      <c r="N48" s="39"/>
      <c r="O48" s="41"/>
      <c r="P48" s="42"/>
      <c r="Q48" s="42"/>
      <c r="R48" s="42"/>
      <c r="S48" s="43"/>
      <c r="T48" s="44"/>
      <c r="U48" s="23">
        <f t="shared" si="0"/>
        <v>0</v>
      </c>
      <c r="V48" s="146"/>
      <c r="W48" s="148"/>
    </row>
    <row r="49" spans="1:23" ht="15.75">
      <c r="A49" s="23">
        <v>45</v>
      </c>
      <c r="B49" s="24">
        <f>рег!B49</f>
        <v>0</v>
      </c>
      <c r="C49" s="37"/>
      <c r="D49" s="38"/>
      <c r="E49" s="38"/>
      <c r="F49" s="38"/>
      <c r="G49" s="40"/>
      <c r="H49" s="40"/>
      <c r="I49" s="37"/>
      <c r="J49" s="38"/>
      <c r="K49" s="38"/>
      <c r="L49" s="38"/>
      <c r="M49" s="38"/>
      <c r="N49" s="39"/>
      <c r="O49" s="41"/>
      <c r="P49" s="42"/>
      <c r="Q49" s="42"/>
      <c r="R49" s="42"/>
      <c r="S49" s="43"/>
      <c r="T49" s="44"/>
      <c r="U49" s="23">
        <f t="shared" si="0"/>
        <v>0</v>
      </c>
      <c r="V49" s="146"/>
      <c r="W49" s="148"/>
    </row>
    <row r="50" spans="1:23" ht="15.75">
      <c r="A50" s="23">
        <v>46</v>
      </c>
      <c r="B50" s="24">
        <f>рег!B50</f>
        <v>0</v>
      </c>
      <c r="C50" s="37"/>
      <c r="D50" s="38"/>
      <c r="E50" s="38"/>
      <c r="F50" s="38"/>
      <c r="G50" s="40"/>
      <c r="H50" s="40"/>
      <c r="I50" s="37"/>
      <c r="J50" s="38"/>
      <c r="K50" s="38"/>
      <c r="L50" s="38"/>
      <c r="M50" s="38"/>
      <c r="N50" s="39"/>
      <c r="O50" s="41"/>
      <c r="P50" s="42"/>
      <c r="Q50" s="42"/>
      <c r="R50" s="42"/>
      <c r="S50" s="43"/>
      <c r="T50" s="44"/>
      <c r="U50" s="23">
        <f t="shared" si="0"/>
        <v>0</v>
      </c>
      <c r="V50" s="146"/>
      <c r="W50" s="148"/>
    </row>
    <row r="51" spans="1:23" ht="15.75">
      <c r="A51" s="23">
        <v>47</v>
      </c>
      <c r="B51" s="24">
        <f>рег!B51</f>
        <v>0</v>
      </c>
      <c r="C51" s="37"/>
      <c r="D51" s="38"/>
      <c r="E51" s="38"/>
      <c r="F51" s="38"/>
      <c r="G51" s="40"/>
      <c r="H51" s="40"/>
      <c r="I51" s="37"/>
      <c r="J51" s="38"/>
      <c r="K51" s="38"/>
      <c r="L51" s="38"/>
      <c r="M51" s="38"/>
      <c r="N51" s="39"/>
      <c r="O51" s="41"/>
      <c r="P51" s="42"/>
      <c r="Q51" s="42"/>
      <c r="R51" s="42"/>
      <c r="S51" s="43"/>
      <c r="T51" s="44"/>
      <c r="U51" s="23">
        <f t="shared" si="0"/>
        <v>0</v>
      </c>
      <c r="V51" s="146"/>
      <c r="W51" s="148"/>
    </row>
    <row r="52" spans="1:23" ht="15.75">
      <c r="A52" s="23">
        <v>48</v>
      </c>
      <c r="B52" s="24">
        <f>рег!B52</f>
        <v>0</v>
      </c>
      <c r="C52" s="37"/>
      <c r="D52" s="38"/>
      <c r="E52" s="38"/>
      <c r="F52" s="38"/>
      <c r="G52" s="40"/>
      <c r="H52" s="40"/>
      <c r="I52" s="37"/>
      <c r="J52" s="38"/>
      <c r="K52" s="38"/>
      <c r="L52" s="38"/>
      <c r="M52" s="38"/>
      <c r="N52" s="39"/>
      <c r="O52" s="41"/>
      <c r="P52" s="42"/>
      <c r="Q52" s="42"/>
      <c r="R52" s="42"/>
      <c r="S52" s="43"/>
      <c r="T52" s="44"/>
      <c r="U52" s="23">
        <f t="shared" si="0"/>
        <v>0</v>
      </c>
      <c r="V52" s="146"/>
      <c r="W52" s="148"/>
    </row>
    <row r="53" spans="1:23" ht="15.75">
      <c r="A53" s="23">
        <v>49</v>
      </c>
      <c r="B53" s="24">
        <f>рег!B53</f>
        <v>0</v>
      </c>
      <c r="C53" s="37"/>
      <c r="D53" s="38"/>
      <c r="E53" s="38"/>
      <c r="F53" s="38"/>
      <c r="G53" s="40"/>
      <c r="H53" s="40"/>
      <c r="I53" s="37"/>
      <c r="J53" s="38"/>
      <c r="K53" s="38"/>
      <c r="L53" s="38"/>
      <c r="M53" s="38"/>
      <c r="N53" s="39"/>
      <c r="O53" s="41"/>
      <c r="P53" s="42"/>
      <c r="Q53" s="42"/>
      <c r="R53" s="42"/>
      <c r="S53" s="43"/>
      <c r="T53" s="44"/>
      <c r="U53" s="23">
        <f t="shared" si="0"/>
        <v>0</v>
      </c>
      <c r="V53" s="146"/>
      <c r="W53" s="148"/>
    </row>
    <row r="54" spans="1:23" s="15" customFormat="1" ht="16.5" thickBot="1">
      <c r="A54" s="23">
        <v>50</v>
      </c>
      <c r="B54" s="24">
        <f>рег!B54</f>
        <v>0</v>
      </c>
      <c r="C54" s="45"/>
      <c r="D54" s="46"/>
      <c r="E54" s="46"/>
      <c r="F54" s="46"/>
      <c r="G54" s="47"/>
      <c r="H54" s="47"/>
      <c r="I54" s="45"/>
      <c r="J54" s="46"/>
      <c r="K54" s="46"/>
      <c r="L54" s="46"/>
      <c r="M54" s="46"/>
      <c r="N54" s="48"/>
      <c r="O54" s="49"/>
      <c r="P54" s="50"/>
      <c r="Q54" s="50"/>
      <c r="R54" s="50"/>
      <c r="S54" s="51"/>
      <c r="T54" s="52"/>
      <c r="U54" s="23">
        <f t="shared" si="0"/>
        <v>0</v>
      </c>
      <c r="V54" s="147"/>
      <c r="W54" s="150"/>
    </row>
  </sheetData>
  <mergeCells count="3">
    <mergeCell ref="C4:H4"/>
    <mergeCell ref="I4:N4"/>
    <mergeCell ref="O4:T4"/>
  </mergeCells>
  <pageMargins left="0.15748031496062992" right="0.19685039370078741" top="0.31496062992125984" bottom="0.31496062992125984" header="0.31496062992125984" footer="0.31496062992125984"/>
  <pageSetup paperSize="9" scale="8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4"/>
  <sheetViews>
    <sheetView topLeftCell="A22" workbookViewId="0">
      <selection activeCell="X27" sqref="X27"/>
    </sheetView>
  </sheetViews>
  <sheetFormatPr defaultRowHeight="12.75"/>
  <cols>
    <col min="1" max="1" width="3.42578125" bestFit="1" customWidth="1"/>
    <col min="2" max="2" width="38.28515625" customWidth="1"/>
    <col min="3" max="10" width="3.42578125" style="19" customWidth="1"/>
    <col min="11" max="12" width="3.42578125" customWidth="1"/>
    <col min="13" max="20" width="3.42578125" style="19" hidden="1" customWidth="1"/>
    <col min="21" max="22" width="3.42578125" hidden="1" customWidth="1"/>
    <col min="23" max="24" width="9.28515625" style="18" bestFit="1" customWidth="1"/>
    <col min="263" max="263" width="3.42578125" bestFit="1" customWidth="1"/>
    <col min="264" max="264" width="35.28515625" bestFit="1" customWidth="1"/>
    <col min="265" max="276" width="3.42578125" customWidth="1"/>
    <col min="277" max="277" width="6.85546875" bestFit="1" customWidth="1"/>
    <col min="278" max="280" width="9.28515625" bestFit="1" customWidth="1"/>
    <col min="519" max="519" width="3.42578125" bestFit="1" customWidth="1"/>
    <col min="520" max="520" width="35.28515625" bestFit="1" customWidth="1"/>
    <col min="521" max="532" width="3.42578125" customWidth="1"/>
    <col min="533" max="533" width="6.85546875" bestFit="1" customWidth="1"/>
    <col min="534" max="536" width="9.28515625" bestFit="1" customWidth="1"/>
    <col min="775" max="775" width="3.42578125" bestFit="1" customWidth="1"/>
    <col min="776" max="776" width="35.28515625" bestFit="1" customWidth="1"/>
    <col min="777" max="788" width="3.42578125" customWidth="1"/>
    <col min="789" max="789" width="6.85546875" bestFit="1" customWidth="1"/>
    <col min="790" max="792" width="9.28515625" bestFit="1" customWidth="1"/>
    <col min="1031" max="1031" width="3.42578125" bestFit="1" customWidth="1"/>
    <col min="1032" max="1032" width="35.28515625" bestFit="1" customWidth="1"/>
    <col min="1033" max="1044" width="3.42578125" customWidth="1"/>
    <col min="1045" max="1045" width="6.85546875" bestFit="1" customWidth="1"/>
    <col min="1046" max="1048" width="9.28515625" bestFit="1" customWidth="1"/>
    <col min="1287" max="1287" width="3.42578125" bestFit="1" customWidth="1"/>
    <col min="1288" max="1288" width="35.28515625" bestFit="1" customWidth="1"/>
    <col min="1289" max="1300" width="3.42578125" customWidth="1"/>
    <col min="1301" max="1301" width="6.85546875" bestFit="1" customWidth="1"/>
    <col min="1302" max="1304" width="9.28515625" bestFit="1" customWidth="1"/>
    <col min="1543" max="1543" width="3.42578125" bestFit="1" customWidth="1"/>
    <col min="1544" max="1544" width="35.28515625" bestFit="1" customWidth="1"/>
    <col min="1545" max="1556" width="3.42578125" customWidth="1"/>
    <col min="1557" max="1557" width="6.85546875" bestFit="1" customWidth="1"/>
    <col min="1558" max="1560" width="9.28515625" bestFit="1" customWidth="1"/>
    <col min="1799" max="1799" width="3.42578125" bestFit="1" customWidth="1"/>
    <col min="1800" max="1800" width="35.28515625" bestFit="1" customWidth="1"/>
    <col min="1801" max="1812" width="3.42578125" customWidth="1"/>
    <col min="1813" max="1813" width="6.85546875" bestFit="1" customWidth="1"/>
    <col min="1814" max="1816" width="9.28515625" bestFit="1" customWidth="1"/>
    <col min="2055" max="2055" width="3.42578125" bestFit="1" customWidth="1"/>
    <col min="2056" max="2056" width="35.28515625" bestFit="1" customWidth="1"/>
    <col min="2057" max="2068" width="3.42578125" customWidth="1"/>
    <col min="2069" max="2069" width="6.85546875" bestFit="1" customWidth="1"/>
    <col min="2070" max="2072" width="9.28515625" bestFit="1" customWidth="1"/>
    <col min="2311" max="2311" width="3.42578125" bestFit="1" customWidth="1"/>
    <col min="2312" max="2312" width="35.28515625" bestFit="1" customWidth="1"/>
    <col min="2313" max="2324" width="3.42578125" customWidth="1"/>
    <col min="2325" max="2325" width="6.85546875" bestFit="1" customWidth="1"/>
    <col min="2326" max="2328" width="9.28515625" bestFit="1" customWidth="1"/>
    <col min="2567" max="2567" width="3.42578125" bestFit="1" customWidth="1"/>
    <col min="2568" max="2568" width="35.28515625" bestFit="1" customWidth="1"/>
    <col min="2569" max="2580" width="3.42578125" customWidth="1"/>
    <col min="2581" max="2581" width="6.85546875" bestFit="1" customWidth="1"/>
    <col min="2582" max="2584" width="9.28515625" bestFit="1" customWidth="1"/>
    <col min="2823" max="2823" width="3.42578125" bestFit="1" customWidth="1"/>
    <col min="2824" max="2824" width="35.28515625" bestFit="1" customWidth="1"/>
    <col min="2825" max="2836" width="3.42578125" customWidth="1"/>
    <col min="2837" max="2837" width="6.85546875" bestFit="1" customWidth="1"/>
    <col min="2838" max="2840" width="9.28515625" bestFit="1" customWidth="1"/>
    <col min="3079" max="3079" width="3.42578125" bestFit="1" customWidth="1"/>
    <col min="3080" max="3080" width="35.28515625" bestFit="1" customWidth="1"/>
    <col min="3081" max="3092" width="3.42578125" customWidth="1"/>
    <col min="3093" max="3093" width="6.85546875" bestFit="1" customWidth="1"/>
    <col min="3094" max="3096" width="9.28515625" bestFit="1" customWidth="1"/>
    <col min="3335" max="3335" width="3.42578125" bestFit="1" customWidth="1"/>
    <col min="3336" max="3336" width="35.28515625" bestFit="1" customWidth="1"/>
    <col min="3337" max="3348" width="3.42578125" customWidth="1"/>
    <col min="3349" max="3349" width="6.85546875" bestFit="1" customWidth="1"/>
    <col min="3350" max="3352" width="9.28515625" bestFit="1" customWidth="1"/>
    <col min="3591" max="3591" width="3.42578125" bestFit="1" customWidth="1"/>
    <col min="3592" max="3592" width="35.28515625" bestFit="1" customWidth="1"/>
    <col min="3593" max="3604" width="3.42578125" customWidth="1"/>
    <col min="3605" max="3605" width="6.85546875" bestFit="1" customWidth="1"/>
    <col min="3606" max="3608" width="9.28515625" bestFit="1" customWidth="1"/>
    <col min="3847" max="3847" width="3.42578125" bestFit="1" customWidth="1"/>
    <col min="3848" max="3848" width="35.28515625" bestFit="1" customWidth="1"/>
    <col min="3849" max="3860" width="3.42578125" customWidth="1"/>
    <col min="3861" max="3861" width="6.85546875" bestFit="1" customWidth="1"/>
    <col min="3862" max="3864" width="9.28515625" bestFit="1" customWidth="1"/>
    <col min="4103" max="4103" width="3.42578125" bestFit="1" customWidth="1"/>
    <col min="4104" max="4104" width="35.28515625" bestFit="1" customWidth="1"/>
    <col min="4105" max="4116" width="3.42578125" customWidth="1"/>
    <col min="4117" max="4117" width="6.85546875" bestFit="1" customWidth="1"/>
    <col min="4118" max="4120" width="9.28515625" bestFit="1" customWidth="1"/>
    <col min="4359" max="4359" width="3.42578125" bestFit="1" customWidth="1"/>
    <col min="4360" max="4360" width="35.28515625" bestFit="1" customWidth="1"/>
    <col min="4361" max="4372" width="3.42578125" customWidth="1"/>
    <col min="4373" max="4373" width="6.85546875" bestFit="1" customWidth="1"/>
    <col min="4374" max="4376" width="9.28515625" bestFit="1" customWidth="1"/>
    <col min="4615" max="4615" width="3.42578125" bestFit="1" customWidth="1"/>
    <col min="4616" max="4616" width="35.28515625" bestFit="1" customWidth="1"/>
    <col min="4617" max="4628" width="3.42578125" customWidth="1"/>
    <col min="4629" max="4629" width="6.85546875" bestFit="1" customWidth="1"/>
    <col min="4630" max="4632" width="9.28515625" bestFit="1" customWidth="1"/>
    <col min="4871" max="4871" width="3.42578125" bestFit="1" customWidth="1"/>
    <col min="4872" max="4872" width="35.28515625" bestFit="1" customWidth="1"/>
    <col min="4873" max="4884" width="3.42578125" customWidth="1"/>
    <col min="4885" max="4885" width="6.85546875" bestFit="1" customWidth="1"/>
    <col min="4886" max="4888" width="9.28515625" bestFit="1" customWidth="1"/>
    <col min="5127" max="5127" width="3.42578125" bestFit="1" customWidth="1"/>
    <col min="5128" max="5128" width="35.28515625" bestFit="1" customWidth="1"/>
    <col min="5129" max="5140" width="3.42578125" customWidth="1"/>
    <col min="5141" max="5141" width="6.85546875" bestFit="1" customWidth="1"/>
    <col min="5142" max="5144" width="9.28515625" bestFit="1" customWidth="1"/>
    <col min="5383" max="5383" width="3.42578125" bestFit="1" customWidth="1"/>
    <col min="5384" max="5384" width="35.28515625" bestFit="1" customWidth="1"/>
    <col min="5385" max="5396" width="3.42578125" customWidth="1"/>
    <col min="5397" max="5397" width="6.85546875" bestFit="1" customWidth="1"/>
    <col min="5398" max="5400" width="9.28515625" bestFit="1" customWidth="1"/>
    <col min="5639" max="5639" width="3.42578125" bestFit="1" customWidth="1"/>
    <col min="5640" max="5640" width="35.28515625" bestFit="1" customWidth="1"/>
    <col min="5641" max="5652" width="3.42578125" customWidth="1"/>
    <col min="5653" max="5653" width="6.85546875" bestFit="1" customWidth="1"/>
    <col min="5654" max="5656" width="9.28515625" bestFit="1" customWidth="1"/>
    <col min="5895" max="5895" width="3.42578125" bestFit="1" customWidth="1"/>
    <col min="5896" max="5896" width="35.28515625" bestFit="1" customWidth="1"/>
    <col min="5897" max="5908" width="3.42578125" customWidth="1"/>
    <col min="5909" max="5909" width="6.85546875" bestFit="1" customWidth="1"/>
    <col min="5910" max="5912" width="9.28515625" bestFit="1" customWidth="1"/>
    <col min="6151" max="6151" width="3.42578125" bestFit="1" customWidth="1"/>
    <col min="6152" max="6152" width="35.28515625" bestFit="1" customWidth="1"/>
    <col min="6153" max="6164" width="3.42578125" customWidth="1"/>
    <col min="6165" max="6165" width="6.85546875" bestFit="1" customWidth="1"/>
    <col min="6166" max="6168" width="9.28515625" bestFit="1" customWidth="1"/>
    <col min="6407" max="6407" width="3.42578125" bestFit="1" customWidth="1"/>
    <col min="6408" max="6408" width="35.28515625" bestFit="1" customWidth="1"/>
    <col min="6409" max="6420" width="3.42578125" customWidth="1"/>
    <col min="6421" max="6421" width="6.85546875" bestFit="1" customWidth="1"/>
    <col min="6422" max="6424" width="9.28515625" bestFit="1" customWidth="1"/>
    <col min="6663" max="6663" width="3.42578125" bestFit="1" customWidth="1"/>
    <col min="6664" max="6664" width="35.28515625" bestFit="1" customWidth="1"/>
    <col min="6665" max="6676" width="3.42578125" customWidth="1"/>
    <col min="6677" max="6677" width="6.85546875" bestFit="1" customWidth="1"/>
    <col min="6678" max="6680" width="9.28515625" bestFit="1" customWidth="1"/>
    <col min="6919" max="6919" width="3.42578125" bestFit="1" customWidth="1"/>
    <col min="6920" max="6920" width="35.28515625" bestFit="1" customWidth="1"/>
    <col min="6921" max="6932" width="3.42578125" customWidth="1"/>
    <col min="6933" max="6933" width="6.85546875" bestFit="1" customWidth="1"/>
    <col min="6934" max="6936" width="9.28515625" bestFit="1" customWidth="1"/>
    <col min="7175" max="7175" width="3.42578125" bestFit="1" customWidth="1"/>
    <col min="7176" max="7176" width="35.28515625" bestFit="1" customWidth="1"/>
    <col min="7177" max="7188" width="3.42578125" customWidth="1"/>
    <col min="7189" max="7189" width="6.85546875" bestFit="1" customWidth="1"/>
    <col min="7190" max="7192" width="9.28515625" bestFit="1" customWidth="1"/>
    <col min="7431" max="7431" width="3.42578125" bestFit="1" customWidth="1"/>
    <col min="7432" max="7432" width="35.28515625" bestFit="1" customWidth="1"/>
    <col min="7433" max="7444" width="3.42578125" customWidth="1"/>
    <col min="7445" max="7445" width="6.85546875" bestFit="1" customWidth="1"/>
    <col min="7446" max="7448" width="9.28515625" bestFit="1" customWidth="1"/>
    <col min="7687" max="7687" width="3.42578125" bestFit="1" customWidth="1"/>
    <col min="7688" max="7688" width="35.28515625" bestFit="1" customWidth="1"/>
    <col min="7689" max="7700" width="3.42578125" customWidth="1"/>
    <col min="7701" max="7701" width="6.85546875" bestFit="1" customWidth="1"/>
    <col min="7702" max="7704" width="9.28515625" bestFit="1" customWidth="1"/>
    <col min="7943" max="7943" width="3.42578125" bestFit="1" customWidth="1"/>
    <col min="7944" max="7944" width="35.28515625" bestFit="1" customWidth="1"/>
    <col min="7945" max="7956" width="3.42578125" customWidth="1"/>
    <col min="7957" max="7957" width="6.85546875" bestFit="1" customWidth="1"/>
    <col min="7958" max="7960" width="9.28515625" bestFit="1" customWidth="1"/>
    <col min="8199" max="8199" width="3.42578125" bestFit="1" customWidth="1"/>
    <col min="8200" max="8200" width="35.28515625" bestFit="1" customWidth="1"/>
    <col min="8201" max="8212" width="3.42578125" customWidth="1"/>
    <col min="8213" max="8213" width="6.85546875" bestFit="1" customWidth="1"/>
    <col min="8214" max="8216" width="9.28515625" bestFit="1" customWidth="1"/>
    <col min="8455" max="8455" width="3.42578125" bestFit="1" customWidth="1"/>
    <col min="8456" max="8456" width="35.28515625" bestFit="1" customWidth="1"/>
    <col min="8457" max="8468" width="3.42578125" customWidth="1"/>
    <col min="8469" max="8469" width="6.85546875" bestFit="1" customWidth="1"/>
    <col min="8470" max="8472" width="9.28515625" bestFit="1" customWidth="1"/>
    <col min="8711" max="8711" width="3.42578125" bestFit="1" customWidth="1"/>
    <col min="8712" max="8712" width="35.28515625" bestFit="1" customWidth="1"/>
    <col min="8713" max="8724" width="3.42578125" customWidth="1"/>
    <col min="8725" max="8725" width="6.85546875" bestFit="1" customWidth="1"/>
    <col min="8726" max="8728" width="9.28515625" bestFit="1" customWidth="1"/>
    <col min="8967" max="8967" width="3.42578125" bestFit="1" customWidth="1"/>
    <col min="8968" max="8968" width="35.28515625" bestFit="1" customWidth="1"/>
    <col min="8969" max="8980" width="3.42578125" customWidth="1"/>
    <col min="8981" max="8981" width="6.85546875" bestFit="1" customWidth="1"/>
    <col min="8982" max="8984" width="9.28515625" bestFit="1" customWidth="1"/>
    <col min="9223" max="9223" width="3.42578125" bestFit="1" customWidth="1"/>
    <col min="9224" max="9224" width="35.28515625" bestFit="1" customWidth="1"/>
    <col min="9225" max="9236" width="3.42578125" customWidth="1"/>
    <col min="9237" max="9237" width="6.85546875" bestFit="1" customWidth="1"/>
    <col min="9238" max="9240" width="9.28515625" bestFit="1" customWidth="1"/>
    <col min="9479" max="9479" width="3.42578125" bestFit="1" customWidth="1"/>
    <col min="9480" max="9480" width="35.28515625" bestFit="1" customWidth="1"/>
    <col min="9481" max="9492" width="3.42578125" customWidth="1"/>
    <col min="9493" max="9493" width="6.85546875" bestFit="1" customWidth="1"/>
    <col min="9494" max="9496" width="9.28515625" bestFit="1" customWidth="1"/>
    <col min="9735" max="9735" width="3.42578125" bestFit="1" customWidth="1"/>
    <col min="9736" max="9736" width="35.28515625" bestFit="1" customWidth="1"/>
    <col min="9737" max="9748" width="3.42578125" customWidth="1"/>
    <col min="9749" max="9749" width="6.85546875" bestFit="1" customWidth="1"/>
    <col min="9750" max="9752" width="9.28515625" bestFit="1" customWidth="1"/>
    <col min="9991" max="9991" width="3.42578125" bestFit="1" customWidth="1"/>
    <col min="9992" max="9992" width="35.28515625" bestFit="1" customWidth="1"/>
    <col min="9993" max="10004" width="3.42578125" customWidth="1"/>
    <col min="10005" max="10005" width="6.85546875" bestFit="1" customWidth="1"/>
    <col min="10006" max="10008" width="9.28515625" bestFit="1" customWidth="1"/>
    <col min="10247" max="10247" width="3.42578125" bestFit="1" customWidth="1"/>
    <col min="10248" max="10248" width="35.28515625" bestFit="1" customWidth="1"/>
    <col min="10249" max="10260" width="3.42578125" customWidth="1"/>
    <col min="10261" max="10261" width="6.85546875" bestFit="1" customWidth="1"/>
    <col min="10262" max="10264" width="9.28515625" bestFit="1" customWidth="1"/>
    <col min="10503" max="10503" width="3.42578125" bestFit="1" customWidth="1"/>
    <col min="10504" max="10504" width="35.28515625" bestFit="1" customWidth="1"/>
    <col min="10505" max="10516" width="3.42578125" customWidth="1"/>
    <col min="10517" max="10517" width="6.85546875" bestFit="1" customWidth="1"/>
    <col min="10518" max="10520" width="9.28515625" bestFit="1" customWidth="1"/>
    <col min="10759" max="10759" width="3.42578125" bestFit="1" customWidth="1"/>
    <col min="10760" max="10760" width="35.28515625" bestFit="1" customWidth="1"/>
    <col min="10761" max="10772" width="3.42578125" customWidth="1"/>
    <col min="10773" max="10773" width="6.85546875" bestFit="1" customWidth="1"/>
    <col min="10774" max="10776" width="9.28515625" bestFit="1" customWidth="1"/>
    <col min="11015" max="11015" width="3.42578125" bestFit="1" customWidth="1"/>
    <col min="11016" max="11016" width="35.28515625" bestFit="1" customWidth="1"/>
    <col min="11017" max="11028" width="3.42578125" customWidth="1"/>
    <col min="11029" max="11029" width="6.85546875" bestFit="1" customWidth="1"/>
    <col min="11030" max="11032" width="9.28515625" bestFit="1" customWidth="1"/>
    <col min="11271" max="11271" width="3.42578125" bestFit="1" customWidth="1"/>
    <col min="11272" max="11272" width="35.28515625" bestFit="1" customWidth="1"/>
    <col min="11273" max="11284" width="3.42578125" customWidth="1"/>
    <col min="11285" max="11285" width="6.85546875" bestFit="1" customWidth="1"/>
    <col min="11286" max="11288" width="9.28515625" bestFit="1" customWidth="1"/>
    <col min="11527" max="11527" width="3.42578125" bestFit="1" customWidth="1"/>
    <col min="11528" max="11528" width="35.28515625" bestFit="1" customWidth="1"/>
    <col min="11529" max="11540" width="3.42578125" customWidth="1"/>
    <col min="11541" max="11541" width="6.85546875" bestFit="1" customWidth="1"/>
    <col min="11542" max="11544" width="9.28515625" bestFit="1" customWidth="1"/>
    <col min="11783" max="11783" width="3.42578125" bestFit="1" customWidth="1"/>
    <col min="11784" max="11784" width="35.28515625" bestFit="1" customWidth="1"/>
    <col min="11785" max="11796" width="3.42578125" customWidth="1"/>
    <col min="11797" max="11797" width="6.85546875" bestFit="1" customWidth="1"/>
    <col min="11798" max="11800" width="9.28515625" bestFit="1" customWidth="1"/>
    <col min="12039" max="12039" width="3.42578125" bestFit="1" customWidth="1"/>
    <col min="12040" max="12040" width="35.28515625" bestFit="1" customWidth="1"/>
    <col min="12041" max="12052" width="3.42578125" customWidth="1"/>
    <col min="12053" max="12053" width="6.85546875" bestFit="1" customWidth="1"/>
    <col min="12054" max="12056" width="9.28515625" bestFit="1" customWidth="1"/>
    <col min="12295" max="12295" width="3.42578125" bestFit="1" customWidth="1"/>
    <col min="12296" max="12296" width="35.28515625" bestFit="1" customWidth="1"/>
    <col min="12297" max="12308" width="3.42578125" customWidth="1"/>
    <col min="12309" max="12309" width="6.85546875" bestFit="1" customWidth="1"/>
    <col min="12310" max="12312" width="9.28515625" bestFit="1" customWidth="1"/>
    <col min="12551" max="12551" width="3.42578125" bestFit="1" customWidth="1"/>
    <col min="12552" max="12552" width="35.28515625" bestFit="1" customWidth="1"/>
    <col min="12553" max="12564" width="3.42578125" customWidth="1"/>
    <col min="12565" max="12565" width="6.85546875" bestFit="1" customWidth="1"/>
    <col min="12566" max="12568" width="9.28515625" bestFit="1" customWidth="1"/>
    <col min="12807" max="12807" width="3.42578125" bestFit="1" customWidth="1"/>
    <col min="12808" max="12808" width="35.28515625" bestFit="1" customWidth="1"/>
    <col min="12809" max="12820" width="3.42578125" customWidth="1"/>
    <col min="12821" max="12821" width="6.85546875" bestFit="1" customWidth="1"/>
    <col min="12822" max="12824" width="9.28515625" bestFit="1" customWidth="1"/>
    <col min="13063" max="13063" width="3.42578125" bestFit="1" customWidth="1"/>
    <col min="13064" max="13064" width="35.28515625" bestFit="1" customWidth="1"/>
    <col min="13065" max="13076" width="3.42578125" customWidth="1"/>
    <col min="13077" max="13077" width="6.85546875" bestFit="1" customWidth="1"/>
    <col min="13078" max="13080" width="9.28515625" bestFit="1" customWidth="1"/>
    <col min="13319" max="13319" width="3.42578125" bestFit="1" customWidth="1"/>
    <col min="13320" max="13320" width="35.28515625" bestFit="1" customWidth="1"/>
    <col min="13321" max="13332" width="3.42578125" customWidth="1"/>
    <col min="13333" max="13333" width="6.85546875" bestFit="1" customWidth="1"/>
    <col min="13334" max="13336" width="9.28515625" bestFit="1" customWidth="1"/>
    <col min="13575" max="13575" width="3.42578125" bestFit="1" customWidth="1"/>
    <col min="13576" max="13576" width="35.28515625" bestFit="1" customWidth="1"/>
    <col min="13577" max="13588" width="3.42578125" customWidth="1"/>
    <col min="13589" max="13589" width="6.85546875" bestFit="1" customWidth="1"/>
    <col min="13590" max="13592" width="9.28515625" bestFit="1" customWidth="1"/>
    <col min="13831" max="13831" width="3.42578125" bestFit="1" customWidth="1"/>
    <col min="13832" max="13832" width="35.28515625" bestFit="1" customWidth="1"/>
    <col min="13833" max="13844" width="3.42578125" customWidth="1"/>
    <col min="13845" max="13845" width="6.85546875" bestFit="1" customWidth="1"/>
    <col min="13846" max="13848" width="9.28515625" bestFit="1" customWidth="1"/>
    <col min="14087" max="14087" width="3.42578125" bestFit="1" customWidth="1"/>
    <col min="14088" max="14088" width="35.28515625" bestFit="1" customWidth="1"/>
    <col min="14089" max="14100" width="3.42578125" customWidth="1"/>
    <col min="14101" max="14101" width="6.85546875" bestFit="1" customWidth="1"/>
    <col min="14102" max="14104" width="9.28515625" bestFit="1" customWidth="1"/>
    <col min="14343" max="14343" width="3.42578125" bestFit="1" customWidth="1"/>
    <col min="14344" max="14344" width="35.28515625" bestFit="1" customWidth="1"/>
    <col min="14345" max="14356" width="3.42578125" customWidth="1"/>
    <col min="14357" max="14357" width="6.85546875" bestFit="1" customWidth="1"/>
    <col min="14358" max="14360" width="9.28515625" bestFit="1" customWidth="1"/>
    <col min="14599" max="14599" width="3.42578125" bestFit="1" customWidth="1"/>
    <col min="14600" max="14600" width="35.28515625" bestFit="1" customWidth="1"/>
    <col min="14601" max="14612" width="3.42578125" customWidth="1"/>
    <col min="14613" max="14613" width="6.85546875" bestFit="1" customWidth="1"/>
    <col min="14614" max="14616" width="9.28515625" bestFit="1" customWidth="1"/>
    <col min="14855" max="14855" width="3.42578125" bestFit="1" customWidth="1"/>
    <col min="14856" max="14856" width="35.28515625" bestFit="1" customWidth="1"/>
    <col min="14857" max="14868" width="3.42578125" customWidth="1"/>
    <col min="14869" max="14869" width="6.85546875" bestFit="1" customWidth="1"/>
    <col min="14870" max="14872" width="9.28515625" bestFit="1" customWidth="1"/>
    <col min="15111" max="15111" width="3.42578125" bestFit="1" customWidth="1"/>
    <col min="15112" max="15112" width="35.28515625" bestFit="1" customWidth="1"/>
    <col min="15113" max="15124" width="3.42578125" customWidth="1"/>
    <col min="15125" max="15125" width="6.85546875" bestFit="1" customWidth="1"/>
    <col min="15126" max="15128" width="9.28515625" bestFit="1" customWidth="1"/>
    <col min="15367" max="15367" width="3.42578125" bestFit="1" customWidth="1"/>
    <col min="15368" max="15368" width="35.28515625" bestFit="1" customWidth="1"/>
    <col min="15369" max="15380" width="3.42578125" customWidth="1"/>
    <col min="15381" max="15381" width="6.85546875" bestFit="1" customWidth="1"/>
    <col min="15382" max="15384" width="9.28515625" bestFit="1" customWidth="1"/>
    <col min="15623" max="15623" width="3.42578125" bestFit="1" customWidth="1"/>
    <col min="15624" max="15624" width="35.28515625" bestFit="1" customWidth="1"/>
    <col min="15625" max="15636" width="3.42578125" customWidth="1"/>
    <col min="15637" max="15637" width="6.85546875" bestFit="1" customWidth="1"/>
    <col min="15638" max="15640" width="9.28515625" bestFit="1" customWidth="1"/>
    <col min="15879" max="15879" width="3.42578125" bestFit="1" customWidth="1"/>
    <col min="15880" max="15880" width="35.28515625" bestFit="1" customWidth="1"/>
    <col min="15881" max="15892" width="3.42578125" customWidth="1"/>
    <col min="15893" max="15893" width="6.85546875" bestFit="1" customWidth="1"/>
    <col min="15894" max="15896" width="9.28515625" bestFit="1" customWidth="1"/>
    <col min="16135" max="16135" width="3.42578125" bestFit="1" customWidth="1"/>
    <col min="16136" max="16136" width="35.28515625" bestFit="1" customWidth="1"/>
    <col min="16137" max="16148" width="3.42578125" customWidth="1"/>
    <col min="16149" max="16149" width="6.85546875" bestFit="1" customWidth="1"/>
    <col min="16150" max="16152" width="9.28515625" bestFit="1" customWidth="1"/>
  </cols>
  <sheetData>
    <row r="1" spans="1:25" ht="15.75">
      <c r="B1" s="20" t="s">
        <v>14</v>
      </c>
    </row>
    <row r="2" spans="1:25" ht="15.75">
      <c r="B2" s="20" t="s">
        <v>28</v>
      </c>
    </row>
    <row r="3" spans="1:25" ht="13.5" thickBot="1"/>
    <row r="4" spans="1:25" ht="13.5" thickBot="1">
      <c r="A4" s="53"/>
      <c r="B4" s="22" t="s">
        <v>18</v>
      </c>
      <c r="C4" s="54">
        <v>1</v>
      </c>
      <c r="D4" s="55">
        <v>2</v>
      </c>
      <c r="E4" s="55">
        <v>3</v>
      </c>
      <c r="F4" s="55">
        <v>4</v>
      </c>
      <c r="G4" s="55">
        <v>5</v>
      </c>
      <c r="H4" s="55">
        <v>6</v>
      </c>
      <c r="I4" s="55">
        <v>7</v>
      </c>
      <c r="J4" s="55">
        <v>8</v>
      </c>
      <c r="K4" s="55">
        <v>9</v>
      </c>
      <c r="L4" s="56">
        <v>10</v>
      </c>
      <c r="M4" s="54">
        <v>1</v>
      </c>
      <c r="N4" s="55">
        <v>2</v>
      </c>
      <c r="O4" s="55">
        <v>3</v>
      </c>
      <c r="P4" s="55">
        <v>4</v>
      </c>
      <c r="Q4" s="55">
        <v>5</v>
      </c>
      <c r="R4" s="55">
        <v>6</v>
      </c>
      <c r="S4" s="55">
        <v>7</v>
      </c>
      <c r="T4" s="55">
        <v>8</v>
      </c>
      <c r="U4" s="55">
        <v>9</v>
      </c>
      <c r="V4" s="56">
        <v>10</v>
      </c>
      <c r="W4" s="57" t="s">
        <v>22</v>
      </c>
      <c r="X4" s="154" t="s">
        <v>23</v>
      </c>
      <c r="Y4" s="151" t="s">
        <v>24</v>
      </c>
    </row>
    <row r="5" spans="1:25" ht="15" customHeight="1">
      <c r="A5" s="58">
        <v>1</v>
      </c>
      <c r="B5" s="24" t="str">
        <f>рег!B5</f>
        <v>Кузнецов Роман Валерьевич</v>
      </c>
      <c r="C5" s="59">
        <v>1</v>
      </c>
      <c r="D5" s="60"/>
      <c r="E5" s="60"/>
      <c r="F5" s="60"/>
      <c r="G5" s="60"/>
      <c r="H5" s="60"/>
      <c r="I5" s="60"/>
      <c r="J5" s="60"/>
      <c r="K5" s="61"/>
      <c r="L5" s="62"/>
      <c r="M5" s="59"/>
      <c r="N5" s="60"/>
      <c r="O5" s="60"/>
      <c r="P5" s="60"/>
      <c r="Q5" s="60"/>
      <c r="R5" s="60"/>
      <c r="S5" s="60"/>
      <c r="T5" s="60"/>
      <c r="U5" s="61"/>
      <c r="V5" s="62"/>
      <c r="W5" s="63">
        <f>SUM(C5:V5)-Y5</f>
        <v>1</v>
      </c>
      <c r="X5" s="155"/>
      <c r="Y5" s="148"/>
    </row>
    <row r="6" spans="1:25" ht="15" customHeight="1">
      <c r="A6" s="64">
        <v>2</v>
      </c>
      <c r="B6" s="24" t="str">
        <f>рег!B6</f>
        <v>Захаров Артем Александрович</v>
      </c>
      <c r="C6" s="59">
        <v>1</v>
      </c>
      <c r="D6" s="60"/>
      <c r="E6" s="60"/>
      <c r="F6" s="60"/>
      <c r="G6" s="60"/>
      <c r="H6" s="60"/>
      <c r="I6" s="60"/>
      <c r="J6" s="60"/>
      <c r="K6" s="61"/>
      <c r="L6" s="62"/>
      <c r="M6" s="59"/>
      <c r="N6" s="60"/>
      <c r="O6" s="60"/>
      <c r="P6" s="60"/>
      <c r="Q6" s="60"/>
      <c r="R6" s="60"/>
      <c r="S6" s="60"/>
      <c r="T6" s="60"/>
      <c r="U6" s="61"/>
      <c r="V6" s="62"/>
      <c r="W6" s="63">
        <f t="shared" ref="W6:W54" si="0">SUM(C6:V6)-Y6</f>
        <v>0</v>
      </c>
      <c r="X6" s="155"/>
      <c r="Y6" s="148">
        <v>1</v>
      </c>
    </row>
    <row r="7" spans="1:25" ht="15" customHeight="1">
      <c r="A7" s="64">
        <v>3</v>
      </c>
      <c r="B7" s="24" t="str">
        <f>рег!B7</f>
        <v>Никитин Сергей Владимирович</v>
      </c>
      <c r="C7" s="59">
        <v>5</v>
      </c>
      <c r="D7" s="60"/>
      <c r="E7" s="60"/>
      <c r="F7" s="60"/>
      <c r="G7" s="60"/>
      <c r="H7" s="60"/>
      <c r="I7" s="60"/>
      <c r="J7" s="60"/>
      <c r="K7" s="61"/>
      <c r="L7" s="62"/>
      <c r="M7" s="59"/>
      <c r="N7" s="60"/>
      <c r="O7" s="60"/>
      <c r="P7" s="60"/>
      <c r="Q7" s="60"/>
      <c r="R7" s="60"/>
      <c r="S7" s="60"/>
      <c r="T7" s="60"/>
      <c r="U7" s="61"/>
      <c r="V7" s="62"/>
      <c r="W7" s="63">
        <f t="shared" si="0"/>
        <v>4</v>
      </c>
      <c r="X7" s="155">
        <v>1</v>
      </c>
      <c r="Y7" s="148">
        <v>1</v>
      </c>
    </row>
    <row r="8" spans="1:25" ht="15" customHeight="1">
      <c r="A8" s="64">
        <v>4</v>
      </c>
      <c r="B8" s="24" t="str">
        <f>рег!B8</f>
        <v>Орехов Павел Юрьевич</v>
      </c>
      <c r="C8" s="59">
        <v>1</v>
      </c>
      <c r="D8" s="60">
        <v>3</v>
      </c>
      <c r="E8" s="60"/>
      <c r="F8" s="60"/>
      <c r="G8" s="60"/>
      <c r="H8" s="60"/>
      <c r="I8" s="60"/>
      <c r="J8" s="60"/>
      <c r="K8" s="61"/>
      <c r="L8" s="62"/>
      <c r="M8" s="59"/>
      <c r="N8" s="60"/>
      <c r="O8" s="60"/>
      <c r="P8" s="60"/>
      <c r="Q8" s="60"/>
      <c r="R8" s="60"/>
      <c r="S8" s="60"/>
      <c r="T8" s="60"/>
      <c r="U8" s="61"/>
      <c r="V8" s="62"/>
      <c r="W8" s="63">
        <f t="shared" si="0"/>
        <v>3</v>
      </c>
      <c r="X8" s="155"/>
      <c r="Y8" s="148">
        <v>1</v>
      </c>
    </row>
    <row r="9" spans="1:25" ht="15" customHeight="1">
      <c r="A9" s="64">
        <v>5</v>
      </c>
      <c r="B9" s="24" t="str">
        <f>рег!B9</f>
        <v>Пчелкин Алексей Иоанович</v>
      </c>
      <c r="C9" s="59">
        <v>3</v>
      </c>
      <c r="D9" s="60">
        <v>3</v>
      </c>
      <c r="E9" s="60"/>
      <c r="F9" s="60"/>
      <c r="G9" s="60"/>
      <c r="H9" s="60"/>
      <c r="I9" s="60"/>
      <c r="J9" s="60"/>
      <c r="K9" s="61"/>
      <c r="L9" s="62"/>
      <c r="M9" s="59"/>
      <c r="N9" s="60"/>
      <c r="O9" s="60"/>
      <c r="P9" s="60"/>
      <c r="Q9" s="60"/>
      <c r="R9" s="60"/>
      <c r="S9" s="60"/>
      <c r="T9" s="60"/>
      <c r="U9" s="61"/>
      <c r="V9" s="62"/>
      <c r="W9" s="63">
        <f t="shared" si="0"/>
        <v>6</v>
      </c>
      <c r="X9" s="155"/>
      <c r="Y9" s="148"/>
    </row>
    <row r="10" spans="1:25" ht="15" customHeight="1">
      <c r="A10" s="64">
        <v>6</v>
      </c>
      <c r="B10" s="24" t="str">
        <f>рег!B10</f>
        <v>Латышев Евгений Алексеевич</v>
      </c>
      <c r="C10" s="59">
        <v>3</v>
      </c>
      <c r="D10" s="60">
        <v>3</v>
      </c>
      <c r="E10" s="60">
        <v>3</v>
      </c>
      <c r="F10" s="60"/>
      <c r="G10" s="60"/>
      <c r="H10" s="60"/>
      <c r="I10" s="60"/>
      <c r="J10" s="60"/>
      <c r="K10" s="61"/>
      <c r="L10" s="62"/>
      <c r="M10" s="59"/>
      <c r="N10" s="60"/>
      <c r="O10" s="60"/>
      <c r="P10" s="60"/>
      <c r="Q10" s="60"/>
      <c r="R10" s="60"/>
      <c r="S10" s="60"/>
      <c r="T10" s="60"/>
      <c r="U10" s="61"/>
      <c r="V10" s="62"/>
      <c r="W10" s="63">
        <f t="shared" si="0"/>
        <v>9</v>
      </c>
      <c r="X10" s="155"/>
      <c r="Y10" s="148"/>
    </row>
    <row r="11" spans="1:25" ht="15" customHeight="1">
      <c r="A11" s="64">
        <v>7</v>
      </c>
      <c r="B11" s="24" t="str">
        <f>рег!B11</f>
        <v>Иванов Олег Викторович</v>
      </c>
      <c r="C11" s="59">
        <v>5</v>
      </c>
      <c r="D11" s="60">
        <v>3</v>
      </c>
      <c r="E11" s="60"/>
      <c r="F11" s="60"/>
      <c r="G11" s="60"/>
      <c r="H11" s="60"/>
      <c r="I11" s="60"/>
      <c r="J11" s="60"/>
      <c r="K11" s="61"/>
      <c r="L11" s="62"/>
      <c r="M11" s="59"/>
      <c r="N11" s="60"/>
      <c r="O11" s="60"/>
      <c r="P11" s="60"/>
      <c r="Q11" s="60"/>
      <c r="R11" s="60"/>
      <c r="S11" s="60"/>
      <c r="T11" s="60"/>
      <c r="U11" s="61"/>
      <c r="V11" s="62"/>
      <c r="W11" s="63">
        <f t="shared" si="0"/>
        <v>8</v>
      </c>
      <c r="X11" s="155">
        <v>1</v>
      </c>
      <c r="Y11" s="148"/>
    </row>
    <row r="12" spans="1:25" ht="15" customHeight="1">
      <c r="A12" s="64">
        <v>8</v>
      </c>
      <c r="B12" s="24" t="str">
        <f>рег!B12</f>
        <v>Чугунов Павел Владимирович</v>
      </c>
      <c r="C12" s="59">
        <v>1</v>
      </c>
      <c r="D12" s="60"/>
      <c r="E12" s="60"/>
      <c r="F12" s="60"/>
      <c r="G12" s="60"/>
      <c r="H12" s="60"/>
      <c r="I12" s="60"/>
      <c r="J12" s="60"/>
      <c r="K12" s="61"/>
      <c r="L12" s="62"/>
      <c r="M12" s="59"/>
      <c r="N12" s="60"/>
      <c r="O12" s="60"/>
      <c r="P12" s="60"/>
      <c r="Q12" s="60"/>
      <c r="R12" s="60"/>
      <c r="S12" s="60"/>
      <c r="T12" s="60"/>
      <c r="U12" s="61"/>
      <c r="V12" s="62"/>
      <c r="W12" s="63">
        <f t="shared" si="0"/>
        <v>1</v>
      </c>
      <c r="X12" s="155"/>
      <c r="Y12" s="148"/>
    </row>
    <row r="13" spans="1:25" ht="15" customHeight="1">
      <c r="A13" s="64">
        <v>9</v>
      </c>
      <c r="B13" s="24" t="str">
        <f>рег!B13</f>
        <v>Акаткин Александр Александрович</v>
      </c>
      <c r="C13" s="59">
        <v>1</v>
      </c>
      <c r="D13" s="60"/>
      <c r="E13" s="60"/>
      <c r="F13" s="60"/>
      <c r="G13" s="60"/>
      <c r="H13" s="60"/>
      <c r="I13" s="60"/>
      <c r="J13" s="60"/>
      <c r="K13" s="61"/>
      <c r="L13" s="62"/>
      <c r="M13" s="59"/>
      <c r="N13" s="60"/>
      <c r="O13" s="60"/>
      <c r="P13" s="60"/>
      <c r="Q13" s="60"/>
      <c r="R13" s="60"/>
      <c r="S13" s="60"/>
      <c r="T13" s="60"/>
      <c r="U13" s="61"/>
      <c r="V13" s="62"/>
      <c r="W13" s="63">
        <f t="shared" si="0"/>
        <v>1</v>
      </c>
      <c r="X13" s="155"/>
      <c r="Y13" s="148"/>
    </row>
    <row r="14" spans="1:25" ht="15" customHeight="1">
      <c r="A14" s="64">
        <v>10</v>
      </c>
      <c r="B14" s="24" t="str">
        <f>рег!B14</f>
        <v>Воробьев Александр Сергеевич</v>
      </c>
      <c r="C14" s="59">
        <v>1</v>
      </c>
      <c r="D14" s="60">
        <v>1</v>
      </c>
      <c r="E14" s="60">
        <v>3</v>
      </c>
      <c r="F14" s="60">
        <v>5</v>
      </c>
      <c r="G14" s="60"/>
      <c r="H14" s="60"/>
      <c r="I14" s="60"/>
      <c r="J14" s="60"/>
      <c r="K14" s="61"/>
      <c r="L14" s="62"/>
      <c r="M14" s="59"/>
      <c r="N14" s="60"/>
      <c r="O14" s="60"/>
      <c r="P14" s="60"/>
      <c r="Q14" s="60"/>
      <c r="R14" s="60"/>
      <c r="S14" s="60"/>
      <c r="T14" s="60"/>
      <c r="U14" s="61"/>
      <c r="V14" s="62"/>
      <c r="W14" s="63">
        <f t="shared" si="0"/>
        <v>10</v>
      </c>
      <c r="X14" s="155">
        <v>1</v>
      </c>
      <c r="Y14" s="148"/>
    </row>
    <row r="15" spans="1:25" ht="15" customHeight="1">
      <c r="A15" s="64">
        <v>11</v>
      </c>
      <c r="B15" s="24" t="str">
        <f>рег!B15</f>
        <v>Никитин Юрий Владимирович</v>
      </c>
      <c r="C15" s="59">
        <v>1</v>
      </c>
      <c r="D15" s="60">
        <v>3</v>
      </c>
      <c r="E15" s="60">
        <v>1</v>
      </c>
      <c r="F15" s="60"/>
      <c r="G15" s="60"/>
      <c r="H15" s="60"/>
      <c r="I15" s="60"/>
      <c r="J15" s="60"/>
      <c r="K15" s="61"/>
      <c r="L15" s="62"/>
      <c r="M15" s="59"/>
      <c r="N15" s="60"/>
      <c r="O15" s="60"/>
      <c r="P15" s="60"/>
      <c r="Q15" s="60"/>
      <c r="R15" s="60"/>
      <c r="S15" s="60"/>
      <c r="T15" s="60"/>
      <c r="U15" s="61"/>
      <c r="V15" s="62"/>
      <c r="W15" s="63">
        <f t="shared" si="0"/>
        <v>5</v>
      </c>
      <c r="X15" s="155"/>
      <c r="Y15" s="148"/>
    </row>
    <row r="16" spans="1:25" ht="15" customHeight="1">
      <c r="A16" s="64">
        <v>12</v>
      </c>
      <c r="B16" s="24" t="str">
        <f>рег!B16</f>
        <v>Хохлов Александр Сергеевич</v>
      </c>
      <c r="C16" s="59"/>
      <c r="D16" s="60"/>
      <c r="E16" s="60"/>
      <c r="F16" s="60"/>
      <c r="G16" s="60"/>
      <c r="H16" s="60"/>
      <c r="I16" s="60"/>
      <c r="J16" s="60"/>
      <c r="K16" s="61"/>
      <c r="L16" s="62"/>
      <c r="M16" s="59"/>
      <c r="N16" s="60"/>
      <c r="O16" s="60"/>
      <c r="P16" s="60"/>
      <c r="Q16" s="60"/>
      <c r="R16" s="60"/>
      <c r="S16" s="60"/>
      <c r="T16" s="60"/>
      <c r="U16" s="61"/>
      <c r="V16" s="62"/>
      <c r="W16" s="63">
        <f t="shared" si="0"/>
        <v>-1</v>
      </c>
      <c r="X16" s="155"/>
      <c r="Y16" s="148">
        <v>1</v>
      </c>
    </row>
    <row r="17" spans="1:25" ht="15" customHeight="1">
      <c r="A17" s="64">
        <v>13</v>
      </c>
      <c r="B17" s="24" t="str">
        <f>рег!B17</f>
        <v>Евсеев Александр Сергеевич</v>
      </c>
      <c r="C17" s="59">
        <v>3</v>
      </c>
      <c r="D17" s="60">
        <v>1</v>
      </c>
      <c r="E17" s="60"/>
      <c r="F17" s="60"/>
      <c r="G17" s="60"/>
      <c r="H17" s="60"/>
      <c r="I17" s="60"/>
      <c r="J17" s="60"/>
      <c r="K17" s="61"/>
      <c r="L17" s="62"/>
      <c r="M17" s="59"/>
      <c r="N17" s="60"/>
      <c r="O17" s="60"/>
      <c r="P17" s="60"/>
      <c r="Q17" s="60"/>
      <c r="R17" s="60"/>
      <c r="S17" s="60"/>
      <c r="T17" s="60"/>
      <c r="U17" s="61"/>
      <c r="V17" s="62"/>
      <c r="W17" s="63">
        <f t="shared" si="0"/>
        <v>4</v>
      </c>
      <c r="X17" s="155"/>
      <c r="Y17" s="148"/>
    </row>
    <row r="18" spans="1:25" ht="15" customHeight="1">
      <c r="A18" s="64">
        <v>14</v>
      </c>
      <c r="B18" s="24" t="str">
        <f>рег!B18</f>
        <v>Гурняк Станислав Юлианович</v>
      </c>
      <c r="C18" s="59">
        <v>1</v>
      </c>
      <c r="D18" s="60"/>
      <c r="E18" s="60"/>
      <c r="F18" s="60"/>
      <c r="G18" s="60"/>
      <c r="H18" s="60"/>
      <c r="I18" s="60"/>
      <c r="J18" s="60"/>
      <c r="K18" s="61"/>
      <c r="L18" s="62"/>
      <c r="M18" s="59"/>
      <c r="N18" s="60"/>
      <c r="O18" s="60"/>
      <c r="P18" s="60"/>
      <c r="Q18" s="60"/>
      <c r="R18" s="60"/>
      <c r="S18" s="60"/>
      <c r="T18" s="60"/>
      <c r="U18" s="61"/>
      <c r="V18" s="62"/>
      <c r="W18" s="63">
        <f t="shared" si="0"/>
        <v>0</v>
      </c>
      <c r="X18" s="155"/>
      <c r="Y18" s="148">
        <v>1</v>
      </c>
    </row>
    <row r="19" spans="1:25" ht="15.75">
      <c r="A19" s="64">
        <v>15</v>
      </c>
      <c r="B19" s="24">
        <f>рег!B19</f>
        <v>0</v>
      </c>
      <c r="C19" s="65"/>
      <c r="D19" s="66"/>
      <c r="E19" s="66"/>
      <c r="F19" s="66"/>
      <c r="G19" s="66"/>
      <c r="H19" s="66"/>
      <c r="I19" s="66"/>
      <c r="J19" s="66"/>
      <c r="K19" s="67"/>
      <c r="L19" s="68"/>
      <c r="M19" s="65"/>
      <c r="N19" s="66"/>
      <c r="O19" s="66"/>
      <c r="P19" s="66"/>
      <c r="Q19" s="66"/>
      <c r="R19" s="66"/>
      <c r="S19" s="66"/>
      <c r="T19" s="66"/>
      <c r="U19" s="67"/>
      <c r="V19" s="68"/>
      <c r="W19" s="63">
        <f t="shared" si="0"/>
        <v>0</v>
      </c>
      <c r="X19" s="156"/>
      <c r="Y19" s="148"/>
    </row>
    <row r="20" spans="1:25" s="15" customFormat="1" ht="15.75">
      <c r="A20" s="64">
        <v>16</v>
      </c>
      <c r="B20" s="24">
        <f>рег!B20</f>
        <v>0</v>
      </c>
      <c r="C20" s="69"/>
      <c r="D20" s="42"/>
      <c r="E20" s="42"/>
      <c r="F20" s="42"/>
      <c r="G20" s="42"/>
      <c r="H20" s="42"/>
      <c r="I20" s="42"/>
      <c r="J20" s="42"/>
      <c r="K20" s="38"/>
      <c r="L20" s="39"/>
      <c r="M20" s="69"/>
      <c r="N20" s="42"/>
      <c r="O20" s="42"/>
      <c r="P20" s="42"/>
      <c r="Q20" s="42"/>
      <c r="R20" s="42"/>
      <c r="S20" s="42"/>
      <c r="T20" s="42"/>
      <c r="U20" s="38"/>
      <c r="V20" s="39"/>
      <c r="W20" s="63">
        <f t="shared" si="0"/>
        <v>0</v>
      </c>
      <c r="X20" s="156"/>
      <c r="Y20" s="149"/>
    </row>
    <row r="21" spans="1:25" s="15" customFormat="1" ht="15.75">
      <c r="A21" s="64">
        <v>17</v>
      </c>
      <c r="B21" s="24" t="str">
        <f>рег!B21</f>
        <v>Васильев Борис Михайлович</v>
      </c>
      <c r="C21" s="69">
        <v>3</v>
      </c>
      <c r="D21" s="42">
        <v>3</v>
      </c>
      <c r="E21" s="42"/>
      <c r="F21" s="42"/>
      <c r="G21" s="42"/>
      <c r="H21" s="42"/>
      <c r="I21" s="42"/>
      <c r="J21" s="42"/>
      <c r="K21" s="38"/>
      <c r="L21" s="39"/>
      <c r="M21" s="69"/>
      <c r="N21" s="42"/>
      <c r="O21" s="42"/>
      <c r="P21" s="42"/>
      <c r="Q21" s="42"/>
      <c r="R21" s="42"/>
      <c r="S21" s="42"/>
      <c r="T21" s="42"/>
      <c r="U21" s="38"/>
      <c r="V21" s="39"/>
      <c r="W21" s="63">
        <f t="shared" si="0"/>
        <v>6</v>
      </c>
      <c r="X21" s="156"/>
      <c r="Y21" s="149"/>
    </row>
    <row r="22" spans="1:25" s="15" customFormat="1" ht="15.75">
      <c r="A22" s="64">
        <v>18</v>
      </c>
      <c r="B22" s="24" t="str">
        <f>рег!B22</f>
        <v>Таубе Андрей Олегович</v>
      </c>
      <c r="C22" s="69">
        <v>1</v>
      </c>
      <c r="D22" s="42"/>
      <c r="E22" s="42"/>
      <c r="F22" s="42"/>
      <c r="G22" s="42"/>
      <c r="H22" s="42"/>
      <c r="I22" s="42"/>
      <c r="J22" s="42"/>
      <c r="K22" s="38"/>
      <c r="L22" s="39"/>
      <c r="M22" s="69"/>
      <c r="N22" s="42"/>
      <c r="O22" s="42"/>
      <c r="P22" s="42"/>
      <c r="Q22" s="42"/>
      <c r="R22" s="42"/>
      <c r="S22" s="42"/>
      <c r="T22" s="42"/>
      <c r="U22" s="38"/>
      <c r="V22" s="39"/>
      <c r="W22" s="63">
        <f t="shared" si="0"/>
        <v>0</v>
      </c>
      <c r="X22" s="156"/>
      <c r="Y22" s="149">
        <v>1</v>
      </c>
    </row>
    <row r="23" spans="1:25" s="15" customFormat="1" ht="15.75">
      <c r="A23" s="64">
        <v>19</v>
      </c>
      <c r="B23" s="24" t="str">
        <f>рег!B23</f>
        <v>Шишов Сергей Борисович</v>
      </c>
      <c r="C23" s="69"/>
      <c r="D23" s="42"/>
      <c r="E23" s="42"/>
      <c r="F23" s="42"/>
      <c r="G23" s="42"/>
      <c r="H23" s="42"/>
      <c r="I23" s="42"/>
      <c r="J23" s="42"/>
      <c r="K23" s="38"/>
      <c r="L23" s="39"/>
      <c r="M23" s="69"/>
      <c r="N23" s="42"/>
      <c r="O23" s="42"/>
      <c r="P23" s="42"/>
      <c r="Q23" s="42"/>
      <c r="R23" s="42"/>
      <c r="S23" s="42"/>
      <c r="T23" s="42"/>
      <c r="U23" s="38"/>
      <c r="V23" s="39"/>
      <c r="W23" s="63">
        <f t="shared" si="0"/>
        <v>-1</v>
      </c>
      <c r="X23" s="156"/>
      <c r="Y23" s="149">
        <v>1</v>
      </c>
    </row>
    <row r="24" spans="1:25" s="15" customFormat="1" ht="15.75">
      <c r="A24" s="64">
        <v>20</v>
      </c>
      <c r="B24" s="24" t="str">
        <f>рег!B24</f>
        <v>Муравьев Александр Викторович</v>
      </c>
      <c r="C24" s="69">
        <v>1</v>
      </c>
      <c r="D24" s="42">
        <v>1</v>
      </c>
      <c r="E24" s="42">
        <v>3</v>
      </c>
      <c r="F24" s="42"/>
      <c r="G24" s="42"/>
      <c r="H24" s="42"/>
      <c r="I24" s="42"/>
      <c r="J24" s="42"/>
      <c r="K24" s="38"/>
      <c r="L24" s="39"/>
      <c r="M24" s="69"/>
      <c r="N24" s="42"/>
      <c r="O24" s="42"/>
      <c r="P24" s="42"/>
      <c r="Q24" s="42"/>
      <c r="R24" s="42"/>
      <c r="S24" s="42"/>
      <c r="T24" s="42"/>
      <c r="U24" s="38"/>
      <c r="V24" s="39"/>
      <c r="W24" s="63">
        <f t="shared" si="0"/>
        <v>4</v>
      </c>
      <c r="X24" s="156"/>
      <c r="Y24" s="149">
        <v>1</v>
      </c>
    </row>
    <row r="25" spans="1:25" ht="15.75">
      <c r="A25" s="64">
        <v>21</v>
      </c>
      <c r="B25" s="24" t="str">
        <f>рег!B25</f>
        <v>Фистик Андрей Александрович</v>
      </c>
      <c r="C25" s="65">
        <v>1</v>
      </c>
      <c r="D25" s="66">
        <v>1</v>
      </c>
      <c r="E25" s="66">
        <v>3</v>
      </c>
      <c r="F25" s="66">
        <v>1</v>
      </c>
      <c r="G25" s="66"/>
      <c r="H25" s="66"/>
      <c r="I25" s="66"/>
      <c r="J25" s="66"/>
      <c r="K25" s="67"/>
      <c r="L25" s="68"/>
      <c r="M25" s="65"/>
      <c r="N25" s="66"/>
      <c r="O25" s="66"/>
      <c r="P25" s="66"/>
      <c r="Q25" s="66"/>
      <c r="R25" s="66"/>
      <c r="S25" s="66"/>
      <c r="T25" s="66"/>
      <c r="U25" s="67"/>
      <c r="V25" s="68"/>
      <c r="W25" s="63">
        <f t="shared" si="0"/>
        <v>5</v>
      </c>
      <c r="X25" s="156"/>
      <c r="Y25" s="148">
        <v>1</v>
      </c>
    </row>
    <row r="26" spans="1:25" ht="15.75">
      <c r="A26" s="64">
        <v>22</v>
      </c>
      <c r="B26" s="24" t="str">
        <f>рег!B26</f>
        <v>Васильев Александр Владимирович</v>
      </c>
      <c r="C26" s="65">
        <v>1</v>
      </c>
      <c r="D26" s="66"/>
      <c r="E26" s="66"/>
      <c r="F26" s="66"/>
      <c r="G26" s="66"/>
      <c r="H26" s="66"/>
      <c r="I26" s="66"/>
      <c r="J26" s="66"/>
      <c r="K26" s="67"/>
      <c r="L26" s="68"/>
      <c r="M26" s="65"/>
      <c r="N26" s="66"/>
      <c r="O26" s="66"/>
      <c r="P26" s="66"/>
      <c r="Q26" s="66"/>
      <c r="R26" s="66"/>
      <c r="S26" s="66"/>
      <c r="T26" s="66"/>
      <c r="U26" s="67"/>
      <c r="V26" s="68"/>
      <c r="W26" s="63">
        <f t="shared" si="0"/>
        <v>1</v>
      </c>
      <c r="X26" s="156"/>
      <c r="Y26" s="148"/>
    </row>
    <row r="27" spans="1:25" ht="18" customHeight="1">
      <c r="A27" s="64">
        <v>23</v>
      </c>
      <c r="B27" s="24" t="str">
        <f>рег!B27</f>
        <v>Семин Андрей Васильевич</v>
      </c>
      <c r="C27" s="65">
        <v>3</v>
      </c>
      <c r="D27" s="66">
        <v>1</v>
      </c>
      <c r="E27" s="66">
        <v>5</v>
      </c>
      <c r="F27" s="66"/>
      <c r="G27" s="66"/>
      <c r="H27" s="66"/>
      <c r="I27" s="66"/>
      <c r="J27" s="66"/>
      <c r="K27" s="67"/>
      <c r="L27" s="68"/>
      <c r="M27" s="65"/>
      <c r="N27" s="66"/>
      <c r="O27" s="66"/>
      <c r="P27" s="66"/>
      <c r="Q27" s="66"/>
      <c r="R27" s="66"/>
      <c r="S27" s="66"/>
      <c r="T27" s="66"/>
      <c r="U27" s="67"/>
      <c r="V27" s="68"/>
      <c r="W27" s="63">
        <f t="shared" si="0"/>
        <v>8</v>
      </c>
      <c r="X27" s="156">
        <v>1</v>
      </c>
      <c r="Y27" s="148">
        <v>1</v>
      </c>
    </row>
    <row r="28" spans="1:25" ht="15.75">
      <c r="A28" s="64">
        <v>24</v>
      </c>
      <c r="B28" s="24" t="str">
        <f>рег!B28</f>
        <v>Вышеславцев Андрей Николаевич</v>
      </c>
      <c r="C28" s="65">
        <v>3</v>
      </c>
      <c r="D28" s="66"/>
      <c r="E28" s="66"/>
      <c r="F28" s="66"/>
      <c r="G28" s="66"/>
      <c r="H28" s="66"/>
      <c r="I28" s="66"/>
      <c r="J28" s="66"/>
      <c r="K28" s="67"/>
      <c r="L28" s="68"/>
      <c r="M28" s="65"/>
      <c r="N28" s="66"/>
      <c r="O28" s="66"/>
      <c r="P28" s="66"/>
      <c r="Q28" s="66"/>
      <c r="R28" s="66"/>
      <c r="S28" s="66"/>
      <c r="T28" s="66"/>
      <c r="U28" s="67"/>
      <c r="V28" s="68"/>
      <c r="W28" s="63">
        <f t="shared" si="0"/>
        <v>2</v>
      </c>
      <c r="X28" s="156"/>
      <c r="Y28" s="148">
        <v>1</v>
      </c>
    </row>
    <row r="29" spans="1:25" ht="15.75">
      <c r="A29" s="64">
        <v>25</v>
      </c>
      <c r="B29" s="24" t="str">
        <f>рег!B29</f>
        <v>Поддеригин Павел Игоревич</v>
      </c>
      <c r="C29" s="65"/>
      <c r="D29" s="66"/>
      <c r="E29" s="66"/>
      <c r="F29" s="66"/>
      <c r="G29" s="66"/>
      <c r="H29" s="66"/>
      <c r="I29" s="66"/>
      <c r="J29" s="66"/>
      <c r="K29" s="67"/>
      <c r="L29" s="68"/>
      <c r="M29" s="65"/>
      <c r="N29" s="66"/>
      <c r="O29" s="66"/>
      <c r="P29" s="66"/>
      <c r="Q29" s="66"/>
      <c r="R29" s="66"/>
      <c r="S29" s="66"/>
      <c r="T29" s="66"/>
      <c r="U29" s="67"/>
      <c r="V29" s="68"/>
      <c r="W29" s="63">
        <f t="shared" si="0"/>
        <v>0</v>
      </c>
      <c r="X29" s="156"/>
      <c r="Y29" s="148"/>
    </row>
    <row r="30" spans="1:25" ht="15.75">
      <c r="A30" s="64">
        <v>26</v>
      </c>
      <c r="B30" s="24" t="str">
        <f>рег!B30</f>
        <v>Шляхин Алексей Владимирович</v>
      </c>
      <c r="C30" s="65">
        <v>1</v>
      </c>
      <c r="D30" s="66"/>
      <c r="E30" s="66"/>
      <c r="F30" s="66"/>
      <c r="G30" s="66"/>
      <c r="H30" s="66"/>
      <c r="I30" s="66"/>
      <c r="J30" s="66"/>
      <c r="K30" s="67"/>
      <c r="L30" s="68"/>
      <c r="M30" s="65"/>
      <c r="N30" s="66"/>
      <c r="O30" s="66"/>
      <c r="P30" s="66"/>
      <c r="Q30" s="66"/>
      <c r="R30" s="66"/>
      <c r="S30" s="66"/>
      <c r="T30" s="66"/>
      <c r="U30" s="67"/>
      <c r="V30" s="68"/>
      <c r="W30" s="63">
        <f t="shared" si="0"/>
        <v>1</v>
      </c>
      <c r="X30" s="156"/>
      <c r="Y30" s="148"/>
    </row>
    <row r="31" spans="1:25" ht="15.75">
      <c r="A31" s="64">
        <v>27</v>
      </c>
      <c r="B31" s="24" t="str">
        <f>рег!B31</f>
        <v>Савин Алексей Андреевич</v>
      </c>
      <c r="C31" s="65"/>
      <c r="D31" s="66"/>
      <c r="E31" s="66"/>
      <c r="F31" s="66"/>
      <c r="G31" s="66"/>
      <c r="H31" s="66"/>
      <c r="I31" s="66"/>
      <c r="J31" s="66"/>
      <c r="K31" s="67"/>
      <c r="L31" s="68"/>
      <c r="M31" s="65"/>
      <c r="N31" s="66"/>
      <c r="O31" s="66"/>
      <c r="P31" s="66"/>
      <c r="Q31" s="66"/>
      <c r="R31" s="66"/>
      <c r="S31" s="66"/>
      <c r="T31" s="66"/>
      <c r="U31" s="67"/>
      <c r="V31" s="68"/>
      <c r="W31" s="63">
        <f t="shared" si="0"/>
        <v>-1</v>
      </c>
      <c r="X31" s="156"/>
      <c r="Y31" s="148">
        <v>1</v>
      </c>
    </row>
    <row r="32" spans="1:25" ht="15.75">
      <c r="A32" s="64">
        <v>28</v>
      </c>
      <c r="B32" s="24" t="str">
        <f>рег!B32</f>
        <v>Курносых Александр Николаевич</v>
      </c>
      <c r="C32" s="65"/>
      <c r="D32" s="66"/>
      <c r="E32" s="66"/>
      <c r="F32" s="66"/>
      <c r="G32" s="66"/>
      <c r="H32" s="66"/>
      <c r="I32" s="66"/>
      <c r="J32" s="66"/>
      <c r="K32" s="67"/>
      <c r="L32" s="68"/>
      <c r="M32" s="65"/>
      <c r="N32" s="66"/>
      <c r="O32" s="66"/>
      <c r="P32" s="66"/>
      <c r="Q32" s="66"/>
      <c r="R32" s="66"/>
      <c r="S32" s="66"/>
      <c r="T32" s="66"/>
      <c r="U32" s="67"/>
      <c r="V32" s="68"/>
      <c r="W32" s="63">
        <f t="shared" si="0"/>
        <v>-1</v>
      </c>
      <c r="X32" s="156"/>
      <c r="Y32" s="148">
        <v>1</v>
      </c>
    </row>
    <row r="33" spans="1:25" ht="15.75">
      <c r="A33" s="64">
        <v>29</v>
      </c>
      <c r="B33" s="24" t="str">
        <f>рег!B33</f>
        <v>Невежин Дмитрий Владимирович</v>
      </c>
      <c r="C33" s="65">
        <v>3</v>
      </c>
      <c r="D33" s="66"/>
      <c r="E33" s="66"/>
      <c r="F33" s="66"/>
      <c r="G33" s="66"/>
      <c r="H33" s="66"/>
      <c r="I33" s="66"/>
      <c r="J33" s="66"/>
      <c r="K33" s="67"/>
      <c r="L33" s="68"/>
      <c r="M33" s="65"/>
      <c r="N33" s="66"/>
      <c r="O33" s="66"/>
      <c r="P33" s="66"/>
      <c r="Q33" s="66"/>
      <c r="R33" s="66"/>
      <c r="S33" s="66"/>
      <c r="T33" s="66"/>
      <c r="U33" s="67"/>
      <c r="V33" s="68"/>
      <c r="W33" s="63">
        <f t="shared" si="0"/>
        <v>3</v>
      </c>
      <c r="X33" s="156"/>
      <c r="Y33" s="148"/>
    </row>
    <row r="34" spans="1:25" ht="15.75">
      <c r="A34" s="64">
        <v>30</v>
      </c>
      <c r="B34" s="24">
        <f>рег!B34</f>
        <v>0</v>
      </c>
      <c r="C34" s="65"/>
      <c r="D34" s="66"/>
      <c r="E34" s="66"/>
      <c r="F34" s="66"/>
      <c r="G34" s="66"/>
      <c r="H34" s="66"/>
      <c r="I34" s="66"/>
      <c r="J34" s="66"/>
      <c r="K34" s="67"/>
      <c r="L34" s="68"/>
      <c r="M34" s="65"/>
      <c r="N34" s="66"/>
      <c r="O34" s="66"/>
      <c r="P34" s="66"/>
      <c r="Q34" s="66"/>
      <c r="R34" s="66"/>
      <c r="S34" s="66"/>
      <c r="T34" s="66"/>
      <c r="U34" s="67"/>
      <c r="V34" s="68"/>
      <c r="W34" s="63">
        <f t="shared" si="0"/>
        <v>0</v>
      </c>
      <c r="X34" s="156"/>
      <c r="Y34" s="148"/>
    </row>
    <row r="35" spans="1:25" ht="15.75">
      <c r="A35" s="64">
        <v>31</v>
      </c>
      <c r="B35" s="24">
        <f>рег!B35</f>
        <v>0</v>
      </c>
      <c r="C35" s="65"/>
      <c r="D35" s="66"/>
      <c r="E35" s="66"/>
      <c r="F35" s="66"/>
      <c r="G35" s="66"/>
      <c r="H35" s="66"/>
      <c r="I35" s="66"/>
      <c r="J35" s="66"/>
      <c r="K35" s="67"/>
      <c r="L35" s="68"/>
      <c r="M35" s="65"/>
      <c r="N35" s="66"/>
      <c r="O35" s="66"/>
      <c r="P35" s="66"/>
      <c r="Q35" s="66"/>
      <c r="R35" s="66"/>
      <c r="S35" s="66"/>
      <c r="T35" s="66"/>
      <c r="U35" s="67"/>
      <c r="V35" s="68"/>
      <c r="W35" s="63">
        <f t="shared" si="0"/>
        <v>0</v>
      </c>
      <c r="X35" s="156"/>
      <c r="Y35" s="148"/>
    </row>
    <row r="36" spans="1:25" ht="15.75">
      <c r="A36" s="64">
        <v>32</v>
      </c>
      <c r="B36" s="24">
        <f>рег!B36</f>
        <v>0</v>
      </c>
      <c r="C36" s="65"/>
      <c r="D36" s="66"/>
      <c r="E36" s="66"/>
      <c r="F36" s="66"/>
      <c r="G36" s="66"/>
      <c r="H36" s="66"/>
      <c r="I36" s="66"/>
      <c r="J36" s="66"/>
      <c r="K36" s="67"/>
      <c r="L36" s="68"/>
      <c r="M36" s="65"/>
      <c r="N36" s="66"/>
      <c r="O36" s="66"/>
      <c r="P36" s="66"/>
      <c r="Q36" s="66"/>
      <c r="R36" s="66"/>
      <c r="S36" s="66"/>
      <c r="T36" s="66"/>
      <c r="U36" s="67"/>
      <c r="V36" s="68"/>
      <c r="W36" s="63">
        <f t="shared" si="0"/>
        <v>0</v>
      </c>
      <c r="X36" s="156"/>
      <c r="Y36" s="148"/>
    </row>
    <row r="37" spans="1:25" ht="15.75">
      <c r="A37" s="64">
        <v>33</v>
      </c>
      <c r="B37" s="24">
        <f>рег!B37</f>
        <v>0</v>
      </c>
      <c r="C37" s="65"/>
      <c r="D37" s="66"/>
      <c r="E37" s="66"/>
      <c r="F37" s="66"/>
      <c r="G37" s="66"/>
      <c r="H37" s="66"/>
      <c r="I37" s="66"/>
      <c r="J37" s="66"/>
      <c r="K37" s="67"/>
      <c r="L37" s="68"/>
      <c r="M37" s="65"/>
      <c r="N37" s="66"/>
      <c r="O37" s="66"/>
      <c r="P37" s="66"/>
      <c r="Q37" s="66"/>
      <c r="R37" s="66"/>
      <c r="S37" s="66"/>
      <c r="T37" s="66"/>
      <c r="U37" s="67"/>
      <c r="V37" s="68"/>
      <c r="W37" s="63">
        <f t="shared" si="0"/>
        <v>0</v>
      </c>
      <c r="X37" s="156"/>
      <c r="Y37" s="148"/>
    </row>
    <row r="38" spans="1:25" ht="15.75">
      <c r="A38" s="64">
        <v>34</v>
      </c>
      <c r="B38" s="24">
        <f>рег!B38</f>
        <v>0</v>
      </c>
      <c r="C38" s="65"/>
      <c r="D38" s="66"/>
      <c r="E38" s="66"/>
      <c r="F38" s="66"/>
      <c r="G38" s="66"/>
      <c r="H38" s="66"/>
      <c r="I38" s="66"/>
      <c r="J38" s="66"/>
      <c r="K38" s="67"/>
      <c r="L38" s="68"/>
      <c r="M38" s="65"/>
      <c r="N38" s="66"/>
      <c r="O38" s="66"/>
      <c r="P38" s="66"/>
      <c r="Q38" s="66"/>
      <c r="R38" s="66"/>
      <c r="S38" s="66"/>
      <c r="T38" s="66"/>
      <c r="U38" s="67"/>
      <c r="V38" s="68"/>
      <c r="W38" s="63">
        <f t="shared" si="0"/>
        <v>0</v>
      </c>
      <c r="X38" s="156"/>
      <c r="Y38" s="148"/>
    </row>
    <row r="39" spans="1:25" ht="15.75">
      <c r="A39" s="64">
        <v>35</v>
      </c>
      <c r="B39" s="24">
        <f>рег!B39</f>
        <v>0</v>
      </c>
      <c r="C39" s="65"/>
      <c r="D39" s="66"/>
      <c r="E39" s="66"/>
      <c r="F39" s="66"/>
      <c r="G39" s="66"/>
      <c r="H39" s="66"/>
      <c r="I39" s="66"/>
      <c r="J39" s="66"/>
      <c r="K39" s="67"/>
      <c r="L39" s="68"/>
      <c r="M39" s="65"/>
      <c r="N39" s="66"/>
      <c r="O39" s="66"/>
      <c r="P39" s="66"/>
      <c r="Q39" s="66"/>
      <c r="R39" s="66"/>
      <c r="S39" s="66"/>
      <c r="T39" s="66"/>
      <c r="U39" s="67"/>
      <c r="V39" s="68"/>
      <c r="W39" s="63">
        <f t="shared" si="0"/>
        <v>0</v>
      </c>
      <c r="X39" s="156"/>
      <c r="Y39" s="148"/>
    </row>
    <row r="40" spans="1:25" ht="15.75">
      <c r="A40" s="64">
        <v>36</v>
      </c>
      <c r="B40" s="24">
        <f>рег!B40</f>
        <v>0</v>
      </c>
      <c r="C40" s="65"/>
      <c r="D40" s="66"/>
      <c r="E40" s="66"/>
      <c r="F40" s="66"/>
      <c r="G40" s="66"/>
      <c r="H40" s="66"/>
      <c r="I40" s="66"/>
      <c r="J40" s="66"/>
      <c r="K40" s="67"/>
      <c r="L40" s="68"/>
      <c r="M40" s="65"/>
      <c r="N40" s="66"/>
      <c r="O40" s="66"/>
      <c r="P40" s="66"/>
      <c r="Q40" s="66"/>
      <c r="R40" s="66"/>
      <c r="S40" s="66"/>
      <c r="T40" s="66"/>
      <c r="U40" s="67"/>
      <c r="V40" s="68"/>
      <c r="W40" s="63">
        <f t="shared" si="0"/>
        <v>0</v>
      </c>
      <c r="X40" s="156"/>
      <c r="Y40" s="148"/>
    </row>
    <row r="41" spans="1:25" ht="15.75">
      <c r="A41" s="64">
        <v>37</v>
      </c>
      <c r="B41" s="24">
        <f>рег!B41</f>
        <v>0</v>
      </c>
      <c r="C41" s="65"/>
      <c r="D41" s="66"/>
      <c r="E41" s="66"/>
      <c r="F41" s="66"/>
      <c r="G41" s="66"/>
      <c r="H41" s="66"/>
      <c r="I41" s="66"/>
      <c r="J41" s="66"/>
      <c r="K41" s="67"/>
      <c r="L41" s="68"/>
      <c r="M41" s="65"/>
      <c r="N41" s="66"/>
      <c r="O41" s="66"/>
      <c r="P41" s="66"/>
      <c r="Q41" s="66"/>
      <c r="R41" s="66"/>
      <c r="S41" s="66"/>
      <c r="T41" s="66"/>
      <c r="U41" s="67"/>
      <c r="V41" s="68"/>
      <c r="W41" s="63">
        <f t="shared" si="0"/>
        <v>0</v>
      </c>
      <c r="X41" s="156"/>
      <c r="Y41" s="148"/>
    </row>
    <row r="42" spans="1:25" ht="15.75">
      <c r="A42" s="64">
        <v>38</v>
      </c>
      <c r="B42" s="24">
        <f>рег!B42</f>
        <v>0</v>
      </c>
      <c r="C42" s="65"/>
      <c r="D42" s="66"/>
      <c r="E42" s="66"/>
      <c r="F42" s="66"/>
      <c r="G42" s="66"/>
      <c r="H42" s="66"/>
      <c r="I42" s="66"/>
      <c r="J42" s="66"/>
      <c r="K42" s="67"/>
      <c r="L42" s="68"/>
      <c r="M42" s="65"/>
      <c r="N42" s="66"/>
      <c r="O42" s="66"/>
      <c r="P42" s="66"/>
      <c r="Q42" s="66"/>
      <c r="R42" s="66"/>
      <c r="S42" s="66"/>
      <c r="T42" s="66"/>
      <c r="U42" s="67"/>
      <c r="V42" s="68"/>
      <c r="W42" s="63">
        <f t="shared" si="0"/>
        <v>0</v>
      </c>
      <c r="X42" s="156"/>
      <c r="Y42" s="148"/>
    </row>
    <row r="43" spans="1:25" ht="15.75">
      <c r="A43" s="64">
        <v>39</v>
      </c>
      <c r="B43" s="24">
        <f>рег!B43</f>
        <v>0</v>
      </c>
      <c r="C43" s="65"/>
      <c r="D43" s="66"/>
      <c r="E43" s="66"/>
      <c r="F43" s="66"/>
      <c r="G43" s="66"/>
      <c r="H43" s="66"/>
      <c r="I43" s="66"/>
      <c r="J43" s="66"/>
      <c r="K43" s="67"/>
      <c r="L43" s="68"/>
      <c r="M43" s="65"/>
      <c r="N43" s="66"/>
      <c r="O43" s="66"/>
      <c r="P43" s="66"/>
      <c r="Q43" s="66"/>
      <c r="R43" s="66"/>
      <c r="S43" s="66"/>
      <c r="T43" s="66"/>
      <c r="U43" s="67"/>
      <c r="V43" s="68"/>
      <c r="W43" s="63">
        <f t="shared" si="0"/>
        <v>0</v>
      </c>
      <c r="X43" s="156"/>
      <c r="Y43" s="148"/>
    </row>
    <row r="44" spans="1:25" ht="15.75">
      <c r="A44" s="64">
        <v>40</v>
      </c>
      <c r="B44" s="24">
        <f>рег!B44</f>
        <v>0</v>
      </c>
      <c r="C44" s="65"/>
      <c r="D44" s="66"/>
      <c r="E44" s="66"/>
      <c r="F44" s="66"/>
      <c r="G44" s="66"/>
      <c r="H44" s="66"/>
      <c r="I44" s="66"/>
      <c r="J44" s="66"/>
      <c r="K44" s="67"/>
      <c r="L44" s="68"/>
      <c r="M44" s="65"/>
      <c r="N44" s="66"/>
      <c r="O44" s="66"/>
      <c r="P44" s="66"/>
      <c r="Q44" s="66"/>
      <c r="R44" s="66"/>
      <c r="S44" s="66"/>
      <c r="T44" s="66"/>
      <c r="U44" s="67"/>
      <c r="V44" s="68"/>
      <c r="W44" s="63">
        <f t="shared" si="0"/>
        <v>0</v>
      </c>
      <c r="X44" s="156"/>
      <c r="Y44" s="148"/>
    </row>
    <row r="45" spans="1:25" ht="15.75">
      <c r="A45" s="64">
        <v>41</v>
      </c>
      <c r="B45" s="24">
        <f>рег!B45</f>
        <v>0</v>
      </c>
      <c r="C45" s="65"/>
      <c r="D45" s="66"/>
      <c r="E45" s="66"/>
      <c r="F45" s="66"/>
      <c r="G45" s="66"/>
      <c r="H45" s="66"/>
      <c r="I45" s="66"/>
      <c r="J45" s="66"/>
      <c r="K45" s="67"/>
      <c r="L45" s="68"/>
      <c r="M45" s="65"/>
      <c r="N45" s="66"/>
      <c r="O45" s="66"/>
      <c r="P45" s="66"/>
      <c r="Q45" s="66"/>
      <c r="R45" s="66"/>
      <c r="S45" s="66"/>
      <c r="T45" s="66"/>
      <c r="U45" s="67"/>
      <c r="V45" s="68"/>
      <c r="W45" s="63">
        <f t="shared" si="0"/>
        <v>0</v>
      </c>
      <c r="X45" s="156"/>
      <c r="Y45" s="148"/>
    </row>
    <row r="46" spans="1:25" ht="15.75">
      <c r="A46" s="64">
        <v>42</v>
      </c>
      <c r="B46" s="24">
        <f>рег!B46</f>
        <v>0</v>
      </c>
      <c r="C46" s="65"/>
      <c r="D46" s="66"/>
      <c r="E46" s="66"/>
      <c r="F46" s="66"/>
      <c r="G46" s="66"/>
      <c r="H46" s="66"/>
      <c r="I46" s="66"/>
      <c r="J46" s="66"/>
      <c r="K46" s="67"/>
      <c r="L46" s="68"/>
      <c r="M46" s="65"/>
      <c r="N46" s="66"/>
      <c r="O46" s="66"/>
      <c r="P46" s="66"/>
      <c r="Q46" s="66"/>
      <c r="R46" s="66"/>
      <c r="S46" s="66"/>
      <c r="T46" s="66"/>
      <c r="U46" s="67"/>
      <c r="V46" s="68"/>
      <c r="W46" s="63">
        <f t="shared" si="0"/>
        <v>0</v>
      </c>
      <c r="X46" s="156"/>
      <c r="Y46" s="148"/>
    </row>
    <row r="47" spans="1:25" ht="15.75">
      <c r="A47" s="64">
        <v>43</v>
      </c>
      <c r="B47" s="24">
        <f>рег!B47</f>
        <v>0</v>
      </c>
      <c r="C47" s="65"/>
      <c r="D47" s="66"/>
      <c r="E47" s="66"/>
      <c r="F47" s="66"/>
      <c r="G47" s="66"/>
      <c r="H47" s="66"/>
      <c r="I47" s="66"/>
      <c r="J47" s="66"/>
      <c r="K47" s="67"/>
      <c r="L47" s="68"/>
      <c r="M47" s="65"/>
      <c r="N47" s="66"/>
      <c r="O47" s="66"/>
      <c r="P47" s="66"/>
      <c r="Q47" s="66"/>
      <c r="R47" s="66"/>
      <c r="S47" s="66"/>
      <c r="T47" s="66"/>
      <c r="U47" s="67"/>
      <c r="V47" s="68"/>
      <c r="W47" s="63">
        <f t="shared" si="0"/>
        <v>0</v>
      </c>
      <c r="X47" s="156"/>
      <c r="Y47" s="148"/>
    </row>
    <row r="48" spans="1:25" ht="15.75">
      <c r="A48" s="64">
        <v>44</v>
      </c>
      <c r="B48" s="24">
        <f>рег!B48</f>
        <v>0</v>
      </c>
      <c r="C48" s="65"/>
      <c r="D48" s="66"/>
      <c r="E48" s="66"/>
      <c r="F48" s="66"/>
      <c r="G48" s="66"/>
      <c r="H48" s="66"/>
      <c r="I48" s="66"/>
      <c r="J48" s="66"/>
      <c r="K48" s="67"/>
      <c r="L48" s="68"/>
      <c r="M48" s="65"/>
      <c r="N48" s="66"/>
      <c r="O48" s="66"/>
      <c r="P48" s="66"/>
      <c r="Q48" s="66"/>
      <c r="R48" s="66"/>
      <c r="S48" s="66"/>
      <c r="T48" s="66"/>
      <c r="U48" s="67"/>
      <c r="V48" s="68"/>
      <c r="W48" s="63">
        <f t="shared" si="0"/>
        <v>0</v>
      </c>
      <c r="X48" s="156"/>
      <c r="Y48" s="148"/>
    </row>
    <row r="49" spans="1:25" ht="15.75">
      <c r="A49" s="64">
        <v>45</v>
      </c>
      <c r="B49" s="24">
        <f>рег!B49</f>
        <v>0</v>
      </c>
      <c r="C49" s="65"/>
      <c r="D49" s="66"/>
      <c r="E49" s="66"/>
      <c r="F49" s="66"/>
      <c r="G49" s="66"/>
      <c r="H49" s="66"/>
      <c r="I49" s="66"/>
      <c r="J49" s="66"/>
      <c r="K49" s="67"/>
      <c r="L49" s="68"/>
      <c r="M49" s="65"/>
      <c r="N49" s="66"/>
      <c r="O49" s="66"/>
      <c r="P49" s="66"/>
      <c r="Q49" s="66"/>
      <c r="R49" s="66"/>
      <c r="S49" s="66"/>
      <c r="T49" s="66"/>
      <c r="U49" s="67"/>
      <c r="V49" s="68"/>
      <c r="W49" s="63">
        <f t="shared" si="0"/>
        <v>0</v>
      </c>
      <c r="X49" s="156"/>
      <c r="Y49" s="148"/>
    </row>
    <row r="50" spans="1:25" ht="15.75">
      <c r="A50" s="64">
        <v>46</v>
      </c>
      <c r="B50" s="24">
        <f>рег!B50</f>
        <v>0</v>
      </c>
      <c r="C50" s="65"/>
      <c r="D50" s="66"/>
      <c r="E50" s="66"/>
      <c r="F50" s="66"/>
      <c r="G50" s="66"/>
      <c r="H50" s="66"/>
      <c r="I50" s="66"/>
      <c r="J50" s="66"/>
      <c r="K50" s="67"/>
      <c r="L50" s="68"/>
      <c r="M50" s="65"/>
      <c r="N50" s="66"/>
      <c r="O50" s="66"/>
      <c r="P50" s="66"/>
      <c r="Q50" s="66"/>
      <c r="R50" s="66"/>
      <c r="S50" s="66"/>
      <c r="T50" s="66"/>
      <c r="U50" s="67"/>
      <c r="V50" s="68"/>
      <c r="W50" s="63">
        <f t="shared" si="0"/>
        <v>0</v>
      </c>
      <c r="X50" s="156"/>
      <c r="Y50" s="148"/>
    </row>
    <row r="51" spans="1:25" ht="15.75">
      <c r="A51" s="64">
        <v>47</v>
      </c>
      <c r="B51" s="24">
        <f>рег!B51</f>
        <v>0</v>
      </c>
      <c r="C51" s="65"/>
      <c r="D51" s="66"/>
      <c r="E51" s="66"/>
      <c r="F51" s="66"/>
      <c r="G51" s="66"/>
      <c r="H51" s="66"/>
      <c r="I51" s="66"/>
      <c r="J51" s="66"/>
      <c r="K51" s="67"/>
      <c r="L51" s="68"/>
      <c r="M51" s="65"/>
      <c r="N51" s="66"/>
      <c r="O51" s="66"/>
      <c r="P51" s="66"/>
      <c r="Q51" s="66"/>
      <c r="R51" s="66"/>
      <c r="S51" s="66"/>
      <c r="T51" s="66"/>
      <c r="U51" s="67"/>
      <c r="V51" s="68"/>
      <c r="W51" s="63">
        <f t="shared" si="0"/>
        <v>0</v>
      </c>
      <c r="X51" s="156"/>
      <c r="Y51" s="148"/>
    </row>
    <row r="52" spans="1:25" ht="15.75">
      <c r="A52" s="64">
        <v>48</v>
      </c>
      <c r="B52" s="24">
        <f>рег!B52</f>
        <v>0</v>
      </c>
      <c r="C52" s="65"/>
      <c r="D52" s="66"/>
      <c r="E52" s="66"/>
      <c r="F52" s="66"/>
      <c r="G52" s="66"/>
      <c r="H52" s="66"/>
      <c r="I52" s="66"/>
      <c r="J52" s="66"/>
      <c r="K52" s="67"/>
      <c r="L52" s="68"/>
      <c r="M52" s="65"/>
      <c r="N52" s="66"/>
      <c r="O52" s="66"/>
      <c r="P52" s="66"/>
      <c r="Q52" s="66"/>
      <c r="R52" s="66"/>
      <c r="S52" s="66"/>
      <c r="T52" s="66"/>
      <c r="U52" s="67"/>
      <c r="V52" s="68"/>
      <c r="W52" s="63">
        <f t="shared" si="0"/>
        <v>0</v>
      </c>
      <c r="X52" s="156"/>
      <c r="Y52" s="148"/>
    </row>
    <row r="53" spans="1:25" ht="15.75">
      <c r="A53" s="64">
        <v>49</v>
      </c>
      <c r="B53" s="24">
        <f>рег!B53</f>
        <v>0</v>
      </c>
      <c r="C53" s="65"/>
      <c r="D53" s="66"/>
      <c r="E53" s="66"/>
      <c r="F53" s="66"/>
      <c r="G53" s="66"/>
      <c r="H53" s="66"/>
      <c r="I53" s="66"/>
      <c r="J53" s="66"/>
      <c r="K53" s="67"/>
      <c r="L53" s="68"/>
      <c r="M53" s="65"/>
      <c r="N53" s="66"/>
      <c r="O53" s="66"/>
      <c r="P53" s="66"/>
      <c r="Q53" s="66"/>
      <c r="R53" s="66"/>
      <c r="S53" s="66"/>
      <c r="T53" s="66"/>
      <c r="U53" s="67"/>
      <c r="V53" s="68"/>
      <c r="W53" s="63">
        <f t="shared" si="0"/>
        <v>0</v>
      </c>
      <c r="X53" s="156"/>
      <c r="Y53" s="148"/>
    </row>
    <row r="54" spans="1:25" ht="16.5" thickBot="1">
      <c r="A54" s="64">
        <v>50</v>
      </c>
      <c r="B54" s="24">
        <f>рег!B54</f>
        <v>0</v>
      </c>
      <c r="C54" s="70"/>
      <c r="D54" s="71"/>
      <c r="E54" s="71"/>
      <c r="F54" s="71"/>
      <c r="G54" s="71"/>
      <c r="H54" s="71"/>
      <c r="I54" s="71"/>
      <c r="J54" s="71"/>
      <c r="K54" s="72"/>
      <c r="L54" s="73"/>
      <c r="M54" s="70"/>
      <c r="N54" s="71"/>
      <c r="O54" s="71"/>
      <c r="P54" s="71"/>
      <c r="Q54" s="71"/>
      <c r="R54" s="71"/>
      <c r="S54" s="71"/>
      <c r="T54" s="71"/>
      <c r="U54" s="72"/>
      <c r="V54" s="73"/>
      <c r="W54" s="63">
        <f t="shared" si="0"/>
        <v>0</v>
      </c>
      <c r="X54" s="157"/>
      <c r="Y54" s="158"/>
    </row>
  </sheetData>
  <pageMargins left="0.70866141732283472" right="0.70866141732283472" top="0.74803149606299213" bottom="0.74803149606299213" header="0.31496062992125984" footer="0.31496062992125984"/>
  <pageSetup paperSize="9" scale="8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4"/>
  <sheetViews>
    <sheetView workbookViewId="0">
      <selection activeCell="X31" sqref="X31"/>
    </sheetView>
  </sheetViews>
  <sheetFormatPr defaultRowHeight="12.75"/>
  <cols>
    <col min="1" max="1" width="3.42578125" bestFit="1" customWidth="1"/>
    <col min="2" max="2" width="38.7109375" customWidth="1"/>
    <col min="3" max="8" width="3.42578125" style="19" customWidth="1"/>
    <col min="9" max="10" width="3.42578125" style="19" hidden="1" customWidth="1"/>
    <col min="11" max="12" width="3.42578125" hidden="1" customWidth="1"/>
    <col min="13" max="20" width="3.42578125" style="19" hidden="1" customWidth="1"/>
    <col min="21" max="22" width="3.42578125" hidden="1" customWidth="1"/>
    <col min="23" max="24" width="9.28515625" style="85" bestFit="1" customWidth="1"/>
    <col min="263" max="263" width="3.42578125" bestFit="1" customWidth="1"/>
    <col min="264" max="264" width="35.28515625" bestFit="1" customWidth="1"/>
    <col min="265" max="276" width="3.42578125" customWidth="1"/>
    <col min="277" max="277" width="6.85546875" bestFit="1" customWidth="1"/>
    <col min="278" max="280" width="9.28515625" bestFit="1" customWidth="1"/>
    <col min="519" max="519" width="3.42578125" bestFit="1" customWidth="1"/>
    <col min="520" max="520" width="35.28515625" bestFit="1" customWidth="1"/>
    <col min="521" max="532" width="3.42578125" customWidth="1"/>
    <col min="533" max="533" width="6.85546875" bestFit="1" customWidth="1"/>
    <col min="534" max="536" width="9.28515625" bestFit="1" customWidth="1"/>
    <col min="775" max="775" width="3.42578125" bestFit="1" customWidth="1"/>
    <col min="776" max="776" width="35.28515625" bestFit="1" customWidth="1"/>
    <col min="777" max="788" width="3.42578125" customWidth="1"/>
    <col min="789" max="789" width="6.85546875" bestFit="1" customWidth="1"/>
    <col min="790" max="792" width="9.28515625" bestFit="1" customWidth="1"/>
    <col min="1031" max="1031" width="3.42578125" bestFit="1" customWidth="1"/>
    <col min="1032" max="1032" width="35.28515625" bestFit="1" customWidth="1"/>
    <col min="1033" max="1044" width="3.42578125" customWidth="1"/>
    <col min="1045" max="1045" width="6.85546875" bestFit="1" customWidth="1"/>
    <col min="1046" max="1048" width="9.28515625" bestFit="1" customWidth="1"/>
    <col min="1287" max="1287" width="3.42578125" bestFit="1" customWidth="1"/>
    <col min="1288" max="1288" width="35.28515625" bestFit="1" customWidth="1"/>
    <col min="1289" max="1300" width="3.42578125" customWidth="1"/>
    <col min="1301" max="1301" width="6.85546875" bestFit="1" customWidth="1"/>
    <col min="1302" max="1304" width="9.28515625" bestFit="1" customWidth="1"/>
    <col min="1543" max="1543" width="3.42578125" bestFit="1" customWidth="1"/>
    <col min="1544" max="1544" width="35.28515625" bestFit="1" customWidth="1"/>
    <col min="1545" max="1556" width="3.42578125" customWidth="1"/>
    <col min="1557" max="1557" width="6.85546875" bestFit="1" customWidth="1"/>
    <col min="1558" max="1560" width="9.28515625" bestFit="1" customWidth="1"/>
    <col min="1799" max="1799" width="3.42578125" bestFit="1" customWidth="1"/>
    <col min="1800" max="1800" width="35.28515625" bestFit="1" customWidth="1"/>
    <col min="1801" max="1812" width="3.42578125" customWidth="1"/>
    <col min="1813" max="1813" width="6.85546875" bestFit="1" customWidth="1"/>
    <col min="1814" max="1816" width="9.28515625" bestFit="1" customWidth="1"/>
    <col min="2055" max="2055" width="3.42578125" bestFit="1" customWidth="1"/>
    <col min="2056" max="2056" width="35.28515625" bestFit="1" customWidth="1"/>
    <col min="2057" max="2068" width="3.42578125" customWidth="1"/>
    <col min="2069" max="2069" width="6.85546875" bestFit="1" customWidth="1"/>
    <col min="2070" max="2072" width="9.28515625" bestFit="1" customWidth="1"/>
    <col min="2311" max="2311" width="3.42578125" bestFit="1" customWidth="1"/>
    <col min="2312" max="2312" width="35.28515625" bestFit="1" customWidth="1"/>
    <col min="2313" max="2324" width="3.42578125" customWidth="1"/>
    <col min="2325" max="2325" width="6.85546875" bestFit="1" customWidth="1"/>
    <col min="2326" max="2328" width="9.28515625" bestFit="1" customWidth="1"/>
    <col min="2567" max="2567" width="3.42578125" bestFit="1" customWidth="1"/>
    <col min="2568" max="2568" width="35.28515625" bestFit="1" customWidth="1"/>
    <col min="2569" max="2580" width="3.42578125" customWidth="1"/>
    <col min="2581" max="2581" width="6.85546875" bestFit="1" customWidth="1"/>
    <col min="2582" max="2584" width="9.28515625" bestFit="1" customWidth="1"/>
    <col min="2823" max="2823" width="3.42578125" bestFit="1" customWidth="1"/>
    <col min="2824" max="2824" width="35.28515625" bestFit="1" customWidth="1"/>
    <col min="2825" max="2836" width="3.42578125" customWidth="1"/>
    <col min="2837" max="2837" width="6.85546875" bestFit="1" customWidth="1"/>
    <col min="2838" max="2840" width="9.28515625" bestFit="1" customWidth="1"/>
    <col min="3079" max="3079" width="3.42578125" bestFit="1" customWidth="1"/>
    <col min="3080" max="3080" width="35.28515625" bestFit="1" customWidth="1"/>
    <col min="3081" max="3092" width="3.42578125" customWidth="1"/>
    <col min="3093" max="3093" width="6.85546875" bestFit="1" customWidth="1"/>
    <col min="3094" max="3096" width="9.28515625" bestFit="1" customWidth="1"/>
    <col min="3335" max="3335" width="3.42578125" bestFit="1" customWidth="1"/>
    <col min="3336" max="3336" width="35.28515625" bestFit="1" customWidth="1"/>
    <col min="3337" max="3348" width="3.42578125" customWidth="1"/>
    <col min="3349" max="3349" width="6.85546875" bestFit="1" customWidth="1"/>
    <col min="3350" max="3352" width="9.28515625" bestFit="1" customWidth="1"/>
    <col min="3591" max="3591" width="3.42578125" bestFit="1" customWidth="1"/>
    <col min="3592" max="3592" width="35.28515625" bestFit="1" customWidth="1"/>
    <col min="3593" max="3604" width="3.42578125" customWidth="1"/>
    <col min="3605" max="3605" width="6.85546875" bestFit="1" customWidth="1"/>
    <col min="3606" max="3608" width="9.28515625" bestFit="1" customWidth="1"/>
    <col min="3847" max="3847" width="3.42578125" bestFit="1" customWidth="1"/>
    <col min="3848" max="3848" width="35.28515625" bestFit="1" customWidth="1"/>
    <col min="3849" max="3860" width="3.42578125" customWidth="1"/>
    <col min="3861" max="3861" width="6.85546875" bestFit="1" customWidth="1"/>
    <col min="3862" max="3864" width="9.28515625" bestFit="1" customWidth="1"/>
    <col min="4103" max="4103" width="3.42578125" bestFit="1" customWidth="1"/>
    <col min="4104" max="4104" width="35.28515625" bestFit="1" customWidth="1"/>
    <col min="4105" max="4116" width="3.42578125" customWidth="1"/>
    <col min="4117" max="4117" width="6.85546875" bestFit="1" customWidth="1"/>
    <col min="4118" max="4120" width="9.28515625" bestFit="1" customWidth="1"/>
    <col min="4359" max="4359" width="3.42578125" bestFit="1" customWidth="1"/>
    <col min="4360" max="4360" width="35.28515625" bestFit="1" customWidth="1"/>
    <col min="4361" max="4372" width="3.42578125" customWidth="1"/>
    <col min="4373" max="4373" width="6.85546875" bestFit="1" customWidth="1"/>
    <col min="4374" max="4376" width="9.28515625" bestFit="1" customWidth="1"/>
    <col min="4615" max="4615" width="3.42578125" bestFit="1" customWidth="1"/>
    <col min="4616" max="4616" width="35.28515625" bestFit="1" customWidth="1"/>
    <col min="4617" max="4628" width="3.42578125" customWidth="1"/>
    <col min="4629" max="4629" width="6.85546875" bestFit="1" customWidth="1"/>
    <col min="4630" max="4632" width="9.28515625" bestFit="1" customWidth="1"/>
    <col min="4871" max="4871" width="3.42578125" bestFit="1" customWidth="1"/>
    <col min="4872" max="4872" width="35.28515625" bestFit="1" customWidth="1"/>
    <col min="4873" max="4884" width="3.42578125" customWidth="1"/>
    <col min="4885" max="4885" width="6.85546875" bestFit="1" customWidth="1"/>
    <col min="4886" max="4888" width="9.28515625" bestFit="1" customWidth="1"/>
    <col min="5127" max="5127" width="3.42578125" bestFit="1" customWidth="1"/>
    <col min="5128" max="5128" width="35.28515625" bestFit="1" customWidth="1"/>
    <col min="5129" max="5140" width="3.42578125" customWidth="1"/>
    <col min="5141" max="5141" width="6.85546875" bestFit="1" customWidth="1"/>
    <col min="5142" max="5144" width="9.28515625" bestFit="1" customWidth="1"/>
    <col min="5383" max="5383" width="3.42578125" bestFit="1" customWidth="1"/>
    <col min="5384" max="5384" width="35.28515625" bestFit="1" customWidth="1"/>
    <col min="5385" max="5396" width="3.42578125" customWidth="1"/>
    <col min="5397" max="5397" width="6.85546875" bestFit="1" customWidth="1"/>
    <col min="5398" max="5400" width="9.28515625" bestFit="1" customWidth="1"/>
    <col min="5639" max="5639" width="3.42578125" bestFit="1" customWidth="1"/>
    <col min="5640" max="5640" width="35.28515625" bestFit="1" customWidth="1"/>
    <col min="5641" max="5652" width="3.42578125" customWidth="1"/>
    <col min="5653" max="5653" width="6.85546875" bestFit="1" customWidth="1"/>
    <col min="5654" max="5656" width="9.28515625" bestFit="1" customWidth="1"/>
    <col min="5895" max="5895" width="3.42578125" bestFit="1" customWidth="1"/>
    <col min="5896" max="5896" width="35.28515625" bestFit="1" customWidth="1"/>
    <col min="5897" max="5908" width="3.42578125" customWidth="1"/>
    <col min="5909" max="5909" width="6.85546875" bestFit="1" customWidth="1"/>
    <col min="5910" max="5912" width="9.28515625" bestFit="1" customWidth="1"/>
    <col min="6151" max="6151" width="3.42578125" bestFit="1" customWidth="1"/>
    <col min="6152" max="6152" width="35.28515625" bestFit="1" customWidth="1"/>
    <col min="6153" max="6164" width="3.42578125" customWidth="1"/>
    <col min="6165" max="6165" width="6.85546875" bestFit="1" customWidth="1"/>
    <col min="6166" max="6168" width="9.28515625" bestFit="1" customWidth="1"/>
    <col min="6407" max="6407" width="3.42578125" bestFit="1" customWidth="1"/>
    <col min="6408" max="6408" width="35.28515625" bestFit="1" customWidth="1"/>
    <col min="6409" max="6420" width="3.42578125" customWidth="1"/>
    <col min="6421" max="6421" width="6.85546875" bestFit="1" customWidth="1"/>
    <col min="6422" max="6424" width="9.28515625" bestFit="1" customWidth="1"/>
    <col min="6663" max="6663" width="3.42578125" bestFit="1" customWidth="1"/>
    <col min="6664" max="6664" width="35.28515625" bestFit="1" customWidth="1"/>
    <col min="6665" max="6676" width="3.42578125" customWidth="1"/>
    <col min="6677" max="6677" width="6.85546875" bestFit="1" customWidth="1"/>
    <col min="6678" max="6680" width="9.28515625" bestFit="1" customWidth="1"/>
    <col min="6919" max="6919" width="3.42578125" bestFit="1" customWidth="1"/>
    <col min="6920" max="6920" width="35.28515625" bestFit="1" customWidth="1"/>
    <col min="6921" max="6932" width="3.42578125" customWidth="1"/>
    <col min="6933" max="6933" width="6.85546875" bestFit="1" customWidth="1"/>
    <col min="6934" max="6936" width="9.28515625" bestFit="1" customWidth="1"/>
    <col min="7175" max="7175" width="3.42578125" bestFit="1" customWidth="1"/>
    <col min="7176" max="7176" width="35.28515625" bestFit="1" customWidth="1"/>
    <col min="7177" max="7188" width="3.42578125" customWidth="1"/>
    <col min="7189" max="7189" width="6.85546875" bestFit="1" customWidth="1"/>
    <col min="7190" max="7192" width="9.28515625" bestFit="1" customWidth="1"/>
    <col min="7431" max="7431" width="3.42578125" bestFit="1" customWidth="1"/>
    <col min="7432" max="7432" width="35.28515625" bestFit="1" customWidth="1"/>
    <col min="7433" max="7444" width="3.42578125" customWidth="1"/>
    <col min="7445" max="7445" width="6.85546875" bestFit="1" customWidth="1"/>
    <col min="7446" max="7448" width="9.28515625" bestFit="1" customWidth="1"/>
    <col min="7687" max="7687" width="3.42578125" bestFit="1" customWidth="1"/>
    <col min="7688" max="7688" width="35.28515625" bestFit="1" customWidth="1"/>
    <col min="7689" max="7700" width="3.42578125" customWidth="1"/>
    <col min="7701" max="7701" width="6.85546875" bestFit="1" customWidth="1"/>
    <col min="7702" max="7704" width="9.28515625" bestFit="1" customWidth="1"/>
    <col min="7943" max="7943" width="3.42578125" bestFit="1" customWidth="1"/>
    <col min="7944" max="7944" width="35.28515625" bestFit="1" customWidth="1"/>
    <col min="7945" max="7956" width="3.42578125" customWidth="1"/>
    <col min="7957" max="7957" width="6.85546875" bestFit="1" customWidth="1"/>
    <col min="7958" max="7960" width="9.28515625" bestFit="1" customWidth="1"/>
    <col min="8199" max="8199" width="3.42578125" bestFit="1" customWidth="1"/>
    <col min="8200" max="8200" width="35.28515625" bestFit="1" customWidth="1"/>
    <col min="8201" max="8212" width="3.42578125" customWidth="1"/>
    <col min="8213" max="8213" width="6.85546875" bestFit="1" customWidth="1"/>
    <col min="8214" max="8216" width="9.28515625" bestFit="1" customWidth="1"/>
    <col min="8455" max="8455" width="3.42578125" bestFit="1" customWidth="1"/>
    <col min="8456" max="8456" width="35.28515625" bestFit="1" customWidth="1"/>
    <col min="8457" max="8468" width="3.42578125" customWidth="1"/>
    <col min="8469" max="8469" width="6.85546875" bestFit="1" customWidth="1"/>
    <col min="8470" max="8472" width="9.28515625" bestFit="1" customWidth="1"/>
    <col min="8711" max="8711" width="3.42578125" bestFit="1" customWidth="1"/>
    <col min="8712" max="8712" width="35.28515625" bestFit="1" customWidth="1"/>
    <col min="8713" max="8724" width="3.42578125" customWidth="1"/>
    <col min="8725" max="8725" width="6.85546875" bestFit="1" customWidth="1"/>
    <col min="8726" max="8728" width="9.28515625" bestFit="1" customWidth="1"/>
    <col min="8967" max="8967" width="3.42578125" bestFit="1" customWidth="1"/>
    <col min="8968" max="8968" width="35.28515625" bestFit="1" customWidth="1"/>
    <col min="8969" max="8980" width="3.42578125" customWidth="1"/>
    <col min="8981" max="8981" width="6.85546875" bestFit="1" customWidth="1"/>
    <col min="8982" max="8984" width="9.28515625" bestFit="1" customWidth="1"/>
    <col min="9223" max="9223" width="3.42578125" bestFit="1" customWidth="1"/>
    <col min="9224" max="9224" width="35.28515625" bestFit="1" customWidth="1"/>
    <col min="9225" max="9236" width="3.42578125" customWidth="1"/>
    <col min="9237" max="9237" width="6.85546875" bestFit="1" customWidth="1"/>
    <col min="9238" max="9240" width="9.28515625" bestFit="1" customWidth="1"/>
    <col min="9479" max="9479" width="3.42578125" bestFit="1" customWidth="1"/>
    <col min="9480" max="9480" width="35.28515625" bestFit="1" customWidth="1"/>
    <col min="9481" max="9492" width="3.42578125" customWidth="1"/>
    <col min="9493" max="9493" width="6.85546875" bestFit="1" customWidth="1"/>
    <col min="9494" max="9496" width="9.28515625" bestFit="1" customWidth="1"/>
    <col min="9735" max="9735" width="3.42578125" bestFit="1" customWidth="1"/>
    <col min="9736" max="9736" width="35.28515625" bestFit="1" customWidth="1"/>
    <col min="9737" max="9748" width="3.42578125" customWidth="1"/>
    <col min="9749" max="9749" width="6.85546875" bestFit="1" customWidth="1"/>
    <col min="9750" max="9752" width="9.28515625" bestFit="1" customWidth="1"/>
    <col min="9991" max="9991" width="3.42578125" bestFit="1" customWidth="1"/>
    <col min="9992" max="9992" width="35.28515625" bestFit="1" customWidth="1"/>
    <col min="9993" max="10004" width="3.42578125" customWidth="1"/>
    <col min="10005" max="10005" width="6.85546875" bestFit="1" customWidth="1"/>
    <col min="10006" max="10008" width="9.28515625" bestFit="1" customWidth="1"/>
    <col min="10247" max="10247" width="3.42578125" bestFit="1" customWidth="1"/>
    <col min="10248" max="10248" width="35.28515625" bestFit="1" customWidth="1"/>
    <col min="10249" max="10260" width="3.42578125" customWidth="1"/>
    <col min="10261" max="10261" width="6.85546875" bestFit="1" customWidth="1"/>
    <col min="10262" max="10264" width="9.28515625" bestFit="1" customWidth="1"/>
    <col min="10503" max="10503" width="3.42578125" bestFit="1" customWidth="1"/>
    <col min="10504" max="10504" width="35.28515625" bestFit="1" customWidth="1"/>
    <col min="10505" max="10516" width="3.42578125" customWidth="1"/>
    <col min="10517" max="10517" width="6.85546875" bestFit="1" customWidth="1"/>
    <col min="10518" max="10520" width="9.28515625" bestFit="1" customWidth="1"/>
    <col min="10759" max="10759" width="3.42578125" bestFit="1" customWidth="1"/>
    <col min="10760" max="10760" width="35.28515625" bestFit="1" customWidth="1"/>
    <col min="10761" max="10772" width="3.42578125" customWidth="1"/>
    <col min="10773" max="10773" width="6.85546875" bestFit="1" customWidth="1"/>
    <col min="10774" max="10776" width="9.28515625" bestFit="1" customWidth="1"/>
    <col min="11015" max="11015" width="3.42578125" bestFit="1" customWidth="1"/>
    <col min="11016" max="11016" width="35.28515625" bestFit="1" customWidth="1"/>
    <col min="11017" max="11028" width="3.42578125" customWidth="1"/>
    <col min="11029" max="11029" width="6.85546875" bestFit="1" customWidth="1"/>
    <col min="11030" max="11032" width="9.28515625" bestFit="1" customWidth="1"/>
    <col min="11271" max="11271" width="3.42578125" bestFit="1" customWidth="1"/>
    <col min="11272" max="11272" width="35.28515625" bestFit="1" customWidth="1"/>
    <col min="11273" max="11284" width="3.42578125" customWidth="1"/>
    <col min="11285" max="11285" width="6.85546875" bestFit="1" customWidth="1"/>
    <col min="11286" max="11288" width="9.28515625" bestFit="1" customWidth="1"/>
    <col min="11527" max="11527" width="3.42578125" bestFit="1" customWidth="1"/>
    <col min="11528" max="11528" width="35.28515625" bestFit="1" customWidth="1"/>
    <col min="11529" max="11540" width="3.42578125" customWidth="1"/>
    <col min="11541" max="11541" width="6.85546875" bestFit="1" customWidth="1"/>
    <col min="11542" max="11544" width="9.28515625" bestFit="1" customWidth="1"/>
    <col min="11783" max="11783" width="3.42578125" bestFit="1" customWidth="1"/>
    <col min="11784" max="11784" width="35.28515625" bestFit="1" customWidth="1"/>
    <col min="11785" max="11796" width="3.42578125" customWidth="1"/>
    <col min="11797" max="11797" width="6.85546875" bestFit="1" customWidth="1"/>
    <col min="11798" max="11800" width="9.28515625" bestFit="1" customWidth="1"/>
    <col min="12039" max="12039" width="3.42578125" bestFit="1" customWidth="1"/>
    <col min="12040" max="12040" width="35.28515625" bestFit="1" customWidth="1"/>
    <col min="12041" max="12052" width="3.42578125" customWidth="1"/>
    <col min="12053" max="12053" width="6.85546875" bestFit="1" customWidth="1"/>
    <col min="12054" max="12056" width="9.28515625" bestFit="1" customWidth="1"/>
    <col min="12295" max="12295" width="3.42578125" bestFit="1" customWidth="1"/>
    <col min="12296" max="12296" width="35.28515625" bestFit="1" customWidth="1"/>
    <col min="12297" max="12308" width="3.42578125" customWidth="1"/>
    <col min="12309" max="12309" width="6.85546875" bestFit="1" customWidth="1"/>
    <col min="12310" max="12312" width="9.28515625" bestFit="1" customWidth="1"/>
    <col min="12551" max="12551" width="3.42578125" bestFit="1" customWidth="1"/>
    <col min="12552" max="12552" width="35.28515625" bestFit="1" customWidth="1"/>
    <col min="12553" max="12564" width="3.42578125" customWidth="1"/>
    <col min="12565" max="12565" width="6.85546875" bestFit="1" customWidth="1"/>
    <col min="12566" max="12568" width="9.28515625" bestFit="1" customWidth="1"/>
    <col min="12807" max="12807" width="3.42578125" bestFit="1" customWidth="1"/>
    <col min="12808" max="12808" width="35.28515625" bestFit="1" customWidth="1"/>
    <col min="12809" max="12820" width="3.42578125" customWidth="1"/>
    <col min="12821" max="12821" width="6.85546875" bestFit="1" customWidth="1"/>
    <col min="12822" max="12824" width="9.28515625" bestFit="1" customWidth="1"/>
    <col min="13063" max="13063" width="3.42578125" bestFit="1" customWidth="1"/>
    <col min="13064" max="13064" width="35.28515625" bestFit="1" customWidth="1"/>
    <col min="13065" max="13076" width="3.42578125" customWidth="1"/>
    <col min="13077" max="13077" width="6.85546875" bestFit="1" customWidth="1"/>
    <col min="13078" max="13080" width="9.28515625" bestFit="1" customWidth="1"/>
    <col min="13319" max="13319" width="3.42578125" bestFit="1" customWidth="1"/>
    <col min="13320" max="13320" width="35.28515625" bestFit="1" customWidth="1"/>
    <col min="13321" max="13332" width="3.42578125" customWidth="1"/>
    <col min="13333" max="13333" width="6.85546875" bestFit="1" customWidth="1"/>
    <col min="13334" max="13336" width="9.28515625" bestFit="1" customWidth="1"/>
    <col min="13575" max="13575" width="3.42578125" bestFit="1" customWidth="1"/>
    <col min="13576" max="13576" width="35.28515625" bestFit="1" customWidth="1"/>
    <col min="13577" max="13588" width="3.42578125" customWidth="1"/>
    <col min="13589" max="13589" width="6.85546875" bestFit="1" customWidth="1"/>
    <col min="13590" max="13592" width="9.28515625" bestFit="1" customWidth="1"/>
    <col min="13831" max="13831" width="3.42578125" bestFit="1" customWidth="1"/>
    <col min="13832" max="13832" width="35.28515625" bestFit="1" customWidth="1"/>
    <col min="13833" max="13844" width="3.42578125" customWidth="1"/>
    <col min="13845" max="13845" width="6.85546875" bestFit="1" customWidth="1"/>
    <col min="13846" max="13848" width="9.28515625" bestFit="1" customWidth="1"/>
    <col min="14087" max="14087" width="3.42578125" bestFit="1" customWidth="1"/>
    <col min="14088" max="14088" width="35.28515625" bestFit="1" customWidth="1"/>
    <col min="14089" max="14100" width="3.42578125" customWidth="1"/>
    <col min="14101" max="14101" width="6.85546875" bestFit="1" customWidth="1"/>
    <col min="14102" max="14104" width="9.28515625" bestFit="1" customWidth="1"/>
    <col min="14343" max="14343" width="3.42578125" bestFit="1" customWidth="1"/>
    <col min="14344" max="14344" width="35.28515625" bestFit="1" customWidth="1"/>
    <col min="14345" max="14356" width="3.42578125" customWidth="1"/>
    <col min="14357" max="14357" width="6.85546875" bestFit="1" customWidth="1"/>
    <col min="14358" max="14360" width="9.28515625" bestFit="1" customWidth="1"/>
    <col min="14599" max="14599" width="3.42578125" bestFit="1" customWidth="1"/>
    <col min="14600" max="14600" width="35.28515625" bestFit="1" customWidth="1"/>
    <col min="14601" max="14612" width="3.42578125" customWidth="1"/>
    <col min="14613" max="14613" width="6.85546875" bestFit="1" customWidth="1"/>
    <col min="14614" max="14616" width="9.28515625" bestFit="1" customWidth="1"/>
    <col min="14855" max="14855" width="3.42578125" bestFit="1" customWidth="1"/>
    <col min="14856" max="14856" width="35.28515625" bestFit="1" customWidth="1"/>
    <col min="14857" max="14868" width="3.42578125" customWidth="1"/>
    <col min="14869" max="14869" width="6.85546875" bestFit="1" customWidth="1"/>
    <col min="14870" max="14872" width="9.28515625" bestFit="1" customWidth="1"/>
    <col min="15111" max="15111" width="3.42578125" bestFit="1" customWidth="1"/>
    <col min="15112" max="15112" width="35.28515625" bestFit="1" customWidth="1"/>
    <col min="15113" max="15124" width="3.42578125" customWidth="1"/>
    <col min="15125" max="15125" width="6.85546875" bestFit="1" customWidth="1"/>
    <col min="15126" max="15128" width="9.28515625" bestFit="1" customWidth="1"/>
    <col min="15367" max="15367" width="3.42578125" bestFit="1" customWidth="1"/>
    <col min="15368" max="15368" width="35.28515625" bestFit="1" customWidth="1"/>
    <col min="15369" max="15380" width="3.42578125" customWidth="1"/>
    <col min="15381" max="15381" width="6.85546875" bestFit="1" customWidth="1"/>
    <col min="15382" max="15384" width="9.28515625" bestFit="1" customWidth="1"/>
    <col min="15623" max="15623" width="3.42578125" bestFit="1" customWidth="1"/>
    <col min="15624" max="15624" width="35.28515625" bestFit="1" customWidth="1"/>
    <col min="15625" max="15636" width="3.42578125" customWidth="1"/>
    <col min="15637" max="15637" width="6.85546875" bestFit="1" customWidth="1"/>
    <col min="15638" max="15640" width="9.28515625" bestFit="1" customWidth="1"/>
    <col min="15879" max="15879" width="3.42578125" bestFit="1" customWidth="1"/>
    <col min="15880" max="15880" width="35.28515625" bestFit="1" customWidth="1"/>
    <col min="15881" max="15892" width="3.42578125" customWidth="1"/>
    <col min="15893" max="15893" width="6.85546875" bestFit="1" customWidth="1"/>
    <col min="15894" max="15896" width="9.28515625" bestFit="1" customWidth="1"/>
    <col min="16135" max="16135" width="3.42578125" bestFit="1" customWidth="1"/>
    <col min="16136" max="16136" width="35.28515625" bestFit="1" customWidth="1"/>
    <col min="16137" max="16148" width="3.42578125" customWidth="1"/>
    <col min="16149" max="16149" width="6.85546875" bestFit="1" customWidth="1"/>
    <col min="16150" max="16152" width="9.28515625" bestFit="1" customWidth="1"/>
  </cols>
  <sheetData>
    <row r="1" spans="1:25" ht="15.75">
      <c r="B1" s="20" t="s">
        <v>47</v>
      </c>
    </row>
    <row r="2" spans="1:25" ht="15.75">
      <c r="B2" s="20" t="s">
        <v>28</v>
      </c>
    </row>
    <row r="3" spans="1:25" ht="13.5" thickBot="1"/>
    <row r="4" spans="1:25" ht="13.5" thickBot="1">
      <c r="A4" s="53"/>
      <c r="B4" s="22" t="s">
        <v>18</v>
      </c>
      <c r="C4" s="54">
        <v>1</v>
      </c>
      <c r="D4" s="55">
        <v>2</v>
      </c>
      <c r="E4" s="55">
        <v>3</v>
      </c>
      <c r="F4" s="55">
        <v>4</v>
      </c>
      <c r="G4" s="55">
        <v>5</v>
      </c>
      <c r="H4" s="56">
        <v>6</v>
      </c>
      <c r="I4" s="89">
        <v>7</v>
      </c>
      <c r="J4" s="55">
        <v>8</v>
      </c>
      <c r="K4" s="55">
        <v>9</v>
      </c>
      <c r="L4" s="56">
        <v>10</v>
      </c>
      <c r="M4" s="54">
        <v>1</v>
      </c>
      <c r="N4" s="55">
        <v>2</v>
      </c>
      <c r="O4" s="55">
        <v>3</v>
      </c>
      <c r="P4" s="55">
        <v>4</v>
      </c>
      <c r="Q4" s="55">
        <v>5</v>
      </c>
      <c r="R4" s="55">
        <v>6</v>
      </c>
      <c r="S4" s="55">
        <v>7</v>
      </c>
      <c r="T4" s="55">
        <v>8</v>
      </c>
      <c r="U4" s="55">
        <v>9</v>
      </c>
      <c r="V4" s="56">
        <v>10</v>
      </c>
      <c r="W4" s="57" t="s">
        <v>22</v>
      </c>
      <c r="X4" s="154" t="s">
        <v>23</v>
      </c>
      <c r="Y4" s="151" t="s">
        <v>24</v>
      </c>
    </row>
    <row r="5" spans="1:25" ht="15" customHeight="1">
      <c r="A5" s="58">
        <v>1</v>
      </c>
      <c r="B5" s="24" t="str">
        <f>рег!B5</f>
        <v>Кузнецов Роман Валерьевич</v>
      </c>
      <c r="C5" s="59"/>
      <c r="D5" s="60"/>
      <c r="E5" s="60"/>
      <c r="F5" s="60"/>
      <c r="G5" s="60"/>
      <c r="H5" s="93"/>
      <c r="I5" s="90"/>
      <c r="J5" s="60"/>
      <c r="K5" s="61"/>
      <c r="L5" s="62"/>
      <c r="M5" s="59"/>
      <c r="N5" s="60"/>
      <c r="O5" s="60"/>
      <c r="P5" s="60"/>
      <c r="Q5" s="60"/>
      <c r="R5" s="60"/>
      <c r="S5" s="60"/>
      <c r="T5" s="60"/>
      <c r="U5" s="61"/>
      <c r="V5" s="62"/>
      <c r="W5" s="63">
        <f>SUM(C5:V5)-Y5</f>
        <v>0</v>
      </c>
      <c r="X5" s="155"/>
      <c r="Y5" s="148"/>
    </row>
    <row r="6" spans="1:25" ht="15" customHeight="1">
      <c r="A6" s="64">
        <v>2</v>
      </c>
      <c r="B6" s="24" t="str">
        <f>рег!B6</f>
        <v>Захаров Артем Александрович</v>
      </c>
      <c r="C6" s="59"/>
      <c r="D6" s="60"/>
      <c r="E6" s="60"/>
      <c r="F6" s="60"/>
      <c r="G6" s="60"/>
      <c r="H6" s="93"/>
      <c r="I6" s="90"/>
      <c r="J6" s="60"/>
      <c r="K6" s="61"/>
      <c r="L6" s="62"/>
      <c r="M6" s="59"/>
      <c r="N6" s="60"/>
      <c r="O6" s="60"/>
      <c r="P6" s="60"/>
      <c r="Q6" s="60"/>
      <c r="R6" s="60"/>
      <c r="S6" s="60"/>
      <c r="T6" s="60"/>
      <c r="U6" s="61"/>
      <c r="V6" s="62"/>
      <c r="W6" s="63">
        <f t="shared" ref="W6:W54" si="0">SUM(C6:V6)-Y6</f>
        <v>0</v>
      </c>
      <c r="X6" s="155"/>
      <c r="Y6" s="148"/>
    </row>
    <row r="7" spans="1:25" ht="15" customHeight="1">
      <c r="A7" s="64">
        <v>3</v>
      </c>
      <c r="B7" s="24" t="str">
        <f>рег!B7</f>
        <v>Никитин Сергей Владимирович</v>
      </c>
      <c r="C7" s="59"/>
      <c r="D7" s="60"/>
      <c r="E7" s="60"/>
      <c r="F7" s="60"/>
      <c r="G7" s="60"/>
      <c r="H7" s="93"/>
      <c r="I7" s="90"/>
      <c r="J7" s="60"/>
      <c r="K7" s="61"/>
      <c r="L7" s="62"/>
      <c r="M7" s="59"/>
      <c r="N7" s="60"/>
      <c r="O7" s="60"/>
      <c r="P7" s="60"/>
      <c r="Q7" s="60"/>
      <c r="R7" s="60"/>
      <c r="S7" s="60"/>
      <c r="T7" s="60"/>
      <c r="U7" s="61"/>
      <c r="V7" s="62"/>
      <c r="W7" s="63">
        <f t="shared" si="0"/>
        <v>0</v>
      </c>
      <c r="X7" s="155"/>
      <c r="Y7" s="148"/>
    </row>
    <row r="8" spans="1:25" ht="15" customHeight="1">
      <c r="A8" s="64">
        <v>4</v>
      </c>
      <c r="B8" s="24" t="str">
        <f>рег!B8</f>
        <v>Орехов Павел Юрьевич</v>
      </c>
      <c r="C8" s="59"/>
      <c r="D8" s="60"/>
      <c r="E8" s="60"/>
      <c r="F8" s="60"/>
      <c r="G8" s="60"/>
      <c r="H8" s="93"/>
      <c r="I8" s="90"/>
      <c r="J8" s="60"/>
      <c r="K8" s="61"/>
      <c r="L8" s="62"/>
      <c r="M8" s="59"/>
      <c r="N8" s="60"/>
      <c r="O8" s="60"/>
      <c r="P8" s="60"/>
      <c r="Q8" s="60"/>
      <c r="R8" s="60"/>
      <c r="S8" s="60"/>
      <c r="T8" s="60"/>
      <c r="U8" s="61"/>
      <c r="V8" s="62"/>
      <c r="W8" s="63">
        <f t="shared" si="0"/>
        <v>0</v>
      </c>
      <c r="X8" s="155"/>
      <c r="Y8" s="148"/>
    </row>
    <row r="9" spans="1:25" ht="15" customHeight="1">
      <c r="A9" s="64">
        <v>5</v>
      </c>
      <c r="B9" s="24" t="str">
        <f>рег!B9</f>
        <v>Пчелкин Алексей Иоанович</v>
      </c>
      <c r="C9" s="59"/>
      <c r="D9" s="60"/>
      <c r="E9" s="60"/>
      <c r="F9" s="60"/>
      <c r="G9" s="60"/>
      <c r="H9" s="93"/>
      <c r="I9" s="90"/>
      <c r="J9" s="60"/>
      <c r="K9" s="61"/>
      <c r="L9" s="62"/>
      <c r="M9" s="59"/>
      <c r="N9" s="60"/>
      <c r="O9" s="60"/>
      <c r="P9" s="60"/>
      <c r="Q9" s="60"/>
      <c r="R9" s="60"/>
      <c r="S9" s="60"/>
      <c r="T9" s="60"/>
      <c r="U9" s="61"/>
      <c r="V9" s="62"/>
      <c r="W9" s="63">
        <f t="shared" si="0"/>
        <v>0</v>
      </c>
      <c r="X9" s="155"/>
      <c r="Y9" s="148"/>
    </row>
    <row r="10" spans="1:25" ht="15" customHeight="1">
      <c r="A10" s="64">
        <v>6</v>
      </c>
      <c r="B10" s="24" t="str">
        <f>рег!B10</f>
        <v>Латышев Евгений Алексеевич</v>
      </c>
      <c r="C10" s="59"/>
      <c r="D10" s="60"/>
      <c r="E10" s="60"/>
      <c r="F10" s="60"/>
      <c r="G10" s="60"/>
      <c r="H10" s="93"/>
      <c r="I10" s="90"/>
      <c r="J10" s="60"/>
      <c r="K10" s="61"/>
      <c r="L10" s="62"/>
      <c r="M10" s="59"/>
      <c r="N10" s="60"/>
      <c r="O10" s="60"/>
      <c r="P10" s="60"/>
      <c r="Q10" s="60"/>
      <c r="R10" s="60"/>
      <c r="S10" s="60"/>
      <c r="T10" s="60"/>
      <c r="U10" s="61"/>
      <c r="V10" s="62"/>
      <c r="W10" s="63">
        <f t="shared" si="0"/>
        <v>0</v>
      </c>
      <c r="X10" s="155"/>
      <c r="Y10" s="148"/>
    </row>
    <row r="11" spans="1:25" ht="15" customHeight="1">
      <c r="A11" s="64">
        <v>7</v>
      </c>
      <c r="B11" s="24" t="str">
        <f>рег!B11</f>
        <v>Иванов Олег Викторович</v>
      </c>
      <c r="C11" s="59"/>
      <c r="D11" s="60"/>
      <c r="E11" s="60"/>
      <c r="F11" s="60"/>
      <c r="G11" s="60"/>
      <c r="H11" s="93"/>
      <c r="I11" s="90"/>
      <c r="J11" s="60"/>
      <c r="K11" s="61"/>
      <c r="L11" s="62"/>
      <c r="M11" s="59"/>
      <c r="N11" s="60"/>
      <c r="O11" s="60"/>
      <c r="P11" s="60"/>
      <c r="Q11" s="60"/>
      <c r="R11" s="60"/>
      <c r="S11" s="60"/>
      <c r="T11" s="60"/>
      <c r="U11" s="61"/>
      <c r="V11" s="62"/>
      <c r="W11" s="63">
        <f t="shared" si="0"/>
        <v>0</v>
      </c>
      <c r="X11" s="155"/>
      <c r="Y11" s="148"/>
    </row>
    <row r="12" spans="1:25" ht="15" customHeight="1">
      <c r="A12" s="64">
        <v>8</v>
      </c>
      <c r="B12" s="24" t="str">
        <f>рег!B12</f>
        <v>Чугунов Павел Владимирович</v>
      </c>
      <c r="C12" s="59"/>
      <c r="D12" s="60"/>
      <c r="E12" s="60"/>
      <c r="F12" s="60"/>
      <c r="G12" s="60"/>
      <c r="H12" s="93"/>
      <c r="I12" s="90"/>
      <c r="J12" s="60"/>
      <c r="K12" s="61"/>
      <c r="L12" s="62"/>
      <c r="M12" s="59"/>
      <c r="N12" s="60"/>
      <c r="O12" s="60"/>
      <c r="P12" s="60"/>
      <c r="Q12" s="60"/>
      <c r="R12" s="60"/>
      <c r="S12" s="60"/>
      <c r="T12" s="60"/>
      <c r="U12" s="61"/>
      <c r="V12" s="62"/>
      <c r="W12" s="63">
        <f t="shared" si="0"/>
        <v>0</v>
      </c>
      <c r="X12" s="155"/>
      <c r="Y12" s="148"/>
    </row>
    <row r="13" spans="1:25" ht="15" customHeight="1">
      <c r="A13" s="64">
        <v>9</v>
      </c>
      <c r="B13" s="24" t="str">
        <f>рег!B13</f>
        <v>Акаткин Александр Александрович</v>
      </c>
      <c r="C13" s="59"/>
      <c r="D13" s="60"/>
      <c r="E13" s="60"/>
      <c r="F13" s="60"/>
      <c r="G13" s="60"/>
      <c r="H13" s="93"/>
      <c r="I13" s="90"/>
      <c r="J13" s="60"/>
      <c r="K13" s="61"/>
      <c r="L13" s="62"/>
      <c r="M13" s="59"/>
      <c r="N13" s="60"/>
      <c r="O13" s="60"/>
      <c r="P13" s="60"/>
      <c r="Q13" s="60"/>
      <c r="R13" s="60"/>
      <c r="S13" s="60"/>
      <c r="T13" s="60"/>
      <c r="U13" s="61"/>
      <c r="V13" s="62"/>
      <c r="W13" s="63">
        <f t="shared" si="0"/>
        <v>0</v>
      </c>
      <c r="X13" s="155"/>
      <c r="Y13" s="148"/>
    </row>
    <row r="14" spans="1:25" ht="15" customHeight="1">
      <c r="A14" s="64">
        <v>10</v>
      </c>
      <c r="B14" s="24" t="str">
        <f>рег!B14</f>
        <v>Воробьев Александр Сергеевич</v>
      </c>
      <c r="C14" s="59"/>
      <c r="D14" s="60"/>
      <c r="E14" s="60"/>
      <c r="F14" s="60"/>
      <c r="G14" s="60"/>
      <c r="H14" s="93"/>
      <c r="I14" s="90"/>
      <c r="J14" s="60"/>
      <c r="K14" s="61"/>
      <c r="L14" s="62"/>
      <c r="M14" s="59"/>
      <c r="N14" s="60"/>
      <c r="O14" s="60"/>
      <c r="P14" s="60"/>
      <c r="Q14" s="60"/>
      <c r="R14" s="60"/>
      <c r="S14" s="60"/>
      <c r="T14" s="60"/>
      <c r="U14" s="61"/>
      <c r="V14" s="62"/>
      <c r="W14" s="63">
        <f t="shared" si="0"/>
        <v>0</v>
      </c>
      <c r="X14" s="155"/>
      <c r="Y14" s="148"/>
    </row>
    <row r="15" spans="1:25" ht="15" customHeight="1">
      <c r="A15" s="64">
        <v>11</v>
      </c>
      <c r="B15" s="24" t="str">
        <f>рег!B15</f>
        <v>Никитин Юрий Владимирович</v>
      </c>
      <c r="C15" s="59"/>
      <c r="D15" s="60"/>
      <c r="E15" s="60"/>
      <c r="F15" s="60"/>
      <c r="G15" s="60"/>
      <c r="H15" s="93"/>
      <c r="I15" s="90"/>
      <c r="J15" s="60"/>
      <c r="K15" s="61"/>
      <c r="L15" s="62"/>
      <c r="M15" s="59"/>
      <c r="N15" s="60"/>
      <c r="O15" s="60"/>
      <c r="P15" s="60"/>
      <c r="Q15" s="60"/>
      <c r="R15" s="60"/>
      <c r="S15" s="60"/>
      <c r="T15" s="60"/>
      <c r="U15" s="61"/>
      <c r="V15" s="62"/>
      <c r="W15" s="63">
        <f t="shared" si="0"/>
        <v>0</v>
      </c>
      <c r="X15" s="155"/>
      <c r="Y15" s="148"/>
    </row>
    <row r="16" spans="1:25" ht="15" customHeight="1">
      <c r="A16" s="64">
        <v>12</v>
      </c>
      <c r="B16" s="24" t="str">
        <f>рег!B16</f>
        <v>Хохлов Александр Сергеевич</v>
      </c>
      <c r="C16" s="59"/>
      <c r="D16" s="60"/>
      <c r="E16" s="60"/>
      <c r="F16" s="60"/>
      <c r="G16" s="60"/>
      <c r="H16" s="93"/>
      <c r="I16" s="90"/>
      <c r="J16" s="60"/>
      <c r="K16" s="61"/>
      <c r="L16" s="62"/>
      <c r="M16" s="59"/>
      <c r="N16" s="60"/>
      <c r="O16" s="60"/>
      <c r="P16" s="60"/>
      <c r="Q16" s="60"/>
      <c r="R16" s="60"/>
      <c r="S16" s="60"/>
      <c r="T16" s="60"/>
      <c r="U16" s="61"/>
      <c r="V16" s="62"/>
      <c r="W16" s="63">
        <f t="shared" si="0"/>
        <v>0</v>
      </c>
      <c r="X16" s="155"/>
      <c r="Y16" s="148"/>
    </row>
    <row r="17" spans="1:25" ht="15" customHeight="1">
      <c r="A17" s="64">
        <v>13</v>
      </c>
      <c r="B17" s="24" t="str">
        <f>рег!B17</f>
        <v>Евсеев Александр Сергеевич</v>
      </c>
      <c r="C17" s="59"/>
      <c r="D17" s="60"/>
      <c r="E17" s="60"/>
      <c r="F17" s="60"/>
      <c r="G17" s="60"/>
      <c r="H17" s="93"/>
      <c r="I17" s="90"/>
      <c r="J17" s="60"/>
      <c r="K17" s="61"/>
      <c r="L17" s="62"/>
      <c r="M17" s="59"/>
      <c r="N17" s="60"/>
      <c r="O17" s="60"/>
      <c r="P17" s="60"/>
      <c r="Q17" s="60"/>
      <c r="R17" s="60"/>
      <c r="S17" s="60"/>
      <c r="T17" s="60"/>
      <c r="U17" s="61"/>
      <c r="V17" s="62"/>
      <c r="W17" s="63">
        <f t="shared" si="0"/>
        <v>0</v>
      </c>
      <c r="X17" s="155"/>
      <c r="Y17" s="148"/>
    </row>
    <row r="18" spans="1:25" ht="15" customHeight="1">
      <c r="A18" s="64">
        <v>14</v>
      </c>
      <c r="B18" s="24" t="str">
        <f>рег!B18</f>
        <v>Гурняк Станислав Юлианович</v>
      </c>
      <c r="C18" s="59"/>
      <c r="D18" s="60"/>
      <c r="E18" s="60"/>
      <c r="F18" s="60"/>
      <c r="G18" s="60"/>
      <c r="H18" s="93"/>
      <c r="I18" s="90"/>
      <c r="J18" s="60"/>
      <c r="K18" s="61"/>
      <c r="L18" s="62"/>
      <c r="M18" s="59"/>
      <c r="N18" s="60"/>
      <c r="O18" s="60"/>
      <c r="P18" s="60"/>
      <c r="Q18" s="60"/>
      <c r="R18" s="60"/>
      <c r="S18" s="60"/>
      <c r="T18" s="60"/>
      <c r="U18" s="61"/>
      <c r="V18" s="62"/>
      <c r="W18" s="63">
        <f t="shared" si="0"/>
        <v>0</v>
      </c>
      <c r="X18" s="155"/>
      <c r="Y18" s="148"/>
    </row>
    <row r="19" spans="1:25" ht="15.75">
      <c r="A19" s="64">
        <v>15</v>
      </c>
      <c r="B19" s="24">
        <f>рег!B19</f>
        <v>0</v>
      </c>
      <c r="C19" s="65"/>
      <c r="D19" s="66"/>
      <c r="E19" s="66"/>
      <c r="F19" s="66"/>
      <c r="G19" s="66"/>
      <c r="H19" s="94"/>
      <c r="I19" s="91"/>
      <c r="J19" s="66"/>
      <c r="K19" s="67"/>
      <c r="L19" s="68"/>
      <c r="M19" s="65"/>
      <c r="N19" s="66"/>
      <c r="O19" s="66"/>
      <c r="P19" s="66"/>
      <c r="Q19" s="66"/>
      <c r="R19" s="66"/>
      <c r="S19" s="66"/>
      <c r="T19" s="66"/>
      <c r="U19" s="67"/>
      <c r="V19" s="68"/>
      <c r="W19" s="63">
        <f t="shared" si="0"/>
        <v>0</v>
      </c>
      <c r="X19" s="156"/>
      <c r="Y19" s="148"/>
    </row>
    <row r="20" spans="1:25" s="15" customFormat="1" ht="15.75">
      <c r="A20" s="64">
        <v>16</v>
      </c>
      <c r="B20" s="24">
        <f>рег!B20</f>
        <v>0</v>
      </c>
      <c r="C20" s="69"/>
      <c r="D20" s="42"/>
      <c r="E20" s="42"/>
      <c r="F20" s="42"/>
      <c r="G20" s="42"/>
      <c r="H20" s="44"/>
      <c r="I20" s="41"/>
      <c r="J20" s="42"/>
      <c r="K20" s="38"/>
      <c r="L20" s="39"/>
      <c r="M20" s="69"/>
      <c r="N20" s="42"/>
      <c r="O20" s="42"/>
      <c r="P20" s="42"/>
      <c r="Q20" s="42"/>
      <c r="R20" s="42"/>
      <c r="S20" s="42"/>
      <c r="T20" s="42"/>
      <c r="U20" s="38"/>
      <c r="V20" s="39"/>
      <c r="W20" s="63">
        <f t="shared" si="0"/>
        <v>0</v>
      </c>
      <c r="X20" s="156"/>
      <c r="Y20" s="149"/>
    </row>
    <row r="21" spans="1:25" s="15" customFormat="1" ht="15.75">
      <c r="A21" s="64">
        <v>17</v>
      </c>
      <c r="B21" s="24" t="str">
        <f>рег!B21</f>
        <v>Васильев Борис Михайлович</v>
      </c>
      <c r="C21" s="69"/>
      <c r="D21" s="42"/>
      <c r="E21" s="42"/>
      <c r="F21" s="42"/>
      <c r="G21" s="42"/>
      <c r="H21" s="44"/>
      <c r="I21" s="41"/>
      <c r="J21" s="42"/>
      <c r="K21" s="38"/>
      <c r="L21" s="39"/>
      <c r="M21" s="69"/>
      <c r="N21" s="42"/>
      <c r="O21" s="42"/>
      <c r="P21" s="42"/>
      <c r="Q21" s="42"/>
      <c r="R21" s="42"/>
      <c r="S21" s="42"/>
      <c r="T21" s="42"/>
      <c r="U21" s="38"/>
      <c r="V21" s="39"/>
      <c r="W21" s="63">
        <f t="shared" si="0"/>
        <v>0</v>
      </c>
      <c r="X21" s="156"/>
      <c r="Y21" s="149"/>
    </row>
    <row r="22" spans="1:25" s="15" customFormat="1" ht="15.75">
      <c r="A22" s="64">
        <v>18</v>
      </c>
      <c r="B22" s="24" t="str">
        <f>рег!B22</f>
        <v>Таубе Андрей Олегович</v>
      </c>
      <c r="C22" s="69"/>
      <c r="D22" s="42"/>
      <c r="E22" s="42"/>
      <c r="F22" s="42"/>
      <c r="G22" s="42"/>
      <c r="H22" s="44"/>
      <c r="I22" s="41"/>
      <c r="J22" s="42"/>
      <c r="K22" s="38"/>
      <c r="L22" s="39"/>
      <c r="M22" s="69"/>
      <c r="N22" s="42"/>
      <c r="O22" s="42"/>
      <c r="P22" s="42"/>
      <c r="Q22" s="42"/>
      <c r="R22" s="42"/>
      <c r="S22" s="42"/>
      <c r="T22" s="42"/>
      <c r="U22" s="38"/>
      <c r="V22" s="39"/>
      <c r="W22" s="63">
        <f t="shared" si="0"/>
        <v>0</v>
      </c>
      <c r="X22" s="156"/>
      <c r="Y22" s="149"/>
    </row>
    <row r="23" spans="1:25" s="15" customFormat="1" ht="15.75">
      <c r="A23" s="64">
        <v>19</v>
      </c>
      <c r="B23" s="24" t="str">
        <f>рег!B23</f>
        <v>Шишов Сергей Борисович</v>
      </c>
      <c r="C23" s="69"/>
      <c r="D23" s="42"/>
      <c r="E23" s="42"/>
      <c r="F23" s="42"/>
      <c r="G23" s="42"/>
      <c r="H23" s="44"/>
      <c r="I23" s="41"/>
      <c r="J23" s="42"/>
      <c r="K23" s="38"/>
      <c r="L23" s="39"/>
      <c r="M23" s="69"/>
      <c r="N23" s="42"/>
      <c r="O23" s="42"/>
      <c r="P23" s="42"/>
      <c r="Q23" s="42"/>
      <c r="R23" s="42"/>
      <c r="S23" s="42"/>
      <c r="T23" s="42"/>
      <c r="U23" s="38"/>
      <c r="V23" s="39"/>
      <c r="W23" s="63">
        <f t="shared" si="0"/>
        <v>0</v>
      </c>
      <c r="X23" s="156"/>
      <c r="Y23" s="149"/>
    </row>
    <row r="24" spans="1:25" s="15" customFormat="1" ht="15.75">
      <c r="A24" s="64">
        <v>20</v>
      </c>
      <c r="B24" s="24" t="str">
        <f>рег!B24</f>
        <v>Муравьев Александр Викторович</v>
      </c>
      <c r="C24" s="69"/>
      <c r="D24" s="42"/>
      <c r="E24" s="42"/>
      <c r="F24" s="42"/>
      <c r="G24" s="42"/>
      <c r="H24" s="44"/>
      <c r="I24" s="41"/>
      <c r="J24" s="42"/>
      <c r="K24" s="38"/>
      <c r="L24" s="39"/>
      <c r="M24" s="69"/>
      <c r="N24" s="42"/>
      <c r="O24" s="42"/>
      <c r="P24" s="42"/>
      <c r="Q24" s="42"/>
      <c r="R24" s="42"/>
      <c r="S24" s="42"/>
      <c r="T24" s="42"/>
      <c r="U24" s="38"/>
      <c r="V24" s="39"/>
      <c r="W24" s="63">
        <f t="shared" si="0"/>
        <v>0</v>
      </c>
      <c r="X24" s="156"/>
      <c r="Y24" s="149"/>
    </row>
    <row r="25" spans="1:25" ht="15.75">
      <c r="A25" s="64">
        <v>21</v>
      </c>
      <c r="B25" s="24" t="str">
        <f>рег!B25</f>
        <v>Фистик Андрей Александрович</v>
      </c>
      <c r="C25" s="65"/>
      <c r="D25" s="66"/>
      <c r="E25" s="66"/>
      <c r="F25" s="66"/>
      <c r="G25" s="66"/>
      <c r="H25" s="94"/>
      <c r="I25" s="91"/>
      <c r="J25" s="66"/>
      <c r="K25" s="67"/>
      <c r="L25" s="68"/>
      <c r="M25" s="65"/>
      <c r="N25" s="66"/>
      <c r="O25" s="66"/>
      <c r="P25" s="66"/>
      <c r="Q25" s="66"/>
      <c r="R25" s="66"/>
      <c r="S25" s="66"/>
      <c r="T25" s="66"/>
      <c r="U25" s="67"/>
      <c r="V25" s="68"/>
      <c r="W25" s="63">
        <f t="shared" si="0"/>
        <v>0</v>
      </c>
      <c r="X25" s="156"/>
      <c r="Y25" s="148"/>
    </row>
    <row r="26" spans="1:25" ht="15.75">
      <c r="A26" s="64">
        <v>22</v>
      </c>
      <c r="B26" s="24" t="str">
        <f>рег!B26</f>
        <v>Васильев Александр Владимирович</v>
      </c>
      <c r="C26" s="65"/>
      <c r="D26" s="66"/>
      <c r="E26" s="66"/>
      <c r="F26" s="66"/>
      <c r="G26" s="66"/>
      <c r="H26" s="94"/>
      <c r="I26" s="91"/>
      <c r="J26" s="66"/>
      <c r="K26" s="67"/>
      <c r="L26" s="68"/>
      <c r="M26" s="65"/>
      <c r="N26" s="66"/>
      <c r="O26" s="66"/>
      <c r="P26" s="66"/>
      <c r="Q26" s="66"/>
      <c r="R26" s="66"/>
      <c r="S26" s="66"/>
      <c r="T26" s="66"/>
      <c r="U26" s="67"/>
      <c r="V26" s="68"/>
      <c r="W26" s="63">
        <f t="shared" si="0"/>
        <v>0</v>
      </c>
      <c r="X26" s="156"/>
      <c r="Y26" s="148"/>
    </row>
    <row r="27" spans="1:25" ht="15.75" customHeight="1">
      <c r="A27" s="64">
        <v>23</v>
      </c>
      <c r="B27" s="24" t="str">
        <f>рег!B27</f>
        <v>Семин Андрей Васильевич</v>
      </c>
      <c r="C27" s="65"/>
      <c r="D27" s="66"/>
      <c r="E27" s="66"/>
      <c r="F27" s="66"/>
      <c r="G27" s="66"/>
      <c r="H27" s="94"/>
      <c r="I27" s="91"/>
      <c r="J27" s="66"/>
      <c r="K27" s="67"/>
      <c r="L27" s="68"/>
      <c r="M27" s="65"/>
      <c r="N27" s="66"/>
      <c r="O27" s="66"/>
      <c r="P27" s="66"/>
      <c r="Q27" s="66"/>
      <c r="R27" s="66"/>
      <c r="S27" s="66"/>
      <c r="T27" s="66"/>
      <c r="U27" s="67"/>
      <c r="V27" s="68"/>
      <c r="W27" s="63">
        <f t="shared" si="0"/>
        <v>0</v>
      </c>
      <c r="X27" s="156"/>
      <c r="Y27" s="148"/>
    </row>
    <row r="28" spans="1:25" ht="15.75">
      <c r="A28" s="64">
        <v>24</v>
      </c>
      <c r="B28" s="24" t="str">
        <f>рег!B28</f>
        <v>Вышеславцев Андрей Николаевич</v>
      </c>
      <c r="C28" s="65"/>
      <c r="D28" s="66"/>
      <c r="E28" s="66"/>
      <c r="F28" s="66"/>
      <c r="G28" s="66"/>
      <c r="H28" s="94"/>
      <c r="I28" s="91"/>
      <c r="J28" s="66"/>
      <c r="K28" s="67"/>
      <c r="L28" s="68"/>
      <c r="M28" s="65"/>
      <c r="N28" s="66"/>
      <c r="O28" s="66"/>
      <c r="P28" s="66"/>
      <c r="Q28" s="66"/>
      <c r="R28" s="66"/>
      <c r="S28" s="66"/>
      <c r="T28" s="66"/>
      <c r="U28" s="67"/>
      <c r="V28" s="68"/>
      <c r="W28" s="63">
        <f t="shared" si="0"/>
        <v>0</v>
      </c>
      <c r="X28" s="156"/>
      <c r="Y28" s="148"/>
    </row>
    <row r="29" spans="1:25" ht="15.75">
      <c r="A29" s="64">
        <v>25</v>
      </c>
      <c r="B29" s="24" t="str">
        <f>рег!B29</f>
        <v>Поддеригин Павел Игоревич</v>
      </c>
      <c r="C29" s="65"/>
      <c r="D29" s="66"/>
      <c r="E29" s="66"/>
      <c r="F29" s="66"/>
      <c r="G29" s="66"/>
      <c r="H29" s="94"/>
      <c r="I29" s="91"/>
      <c r="J29" s="66"/>
      <c r="K29" s="67"/>
      <c r="L29" s="68"/>
      <c r="M29" s="65"/>
      <c r="N29" s="66"/>
      <c r="O29" s="66"/>
      <c r="P29" s="66"/>
      <c r="Q29" s="66"/>
      <c r="R29" s="66"/>
      <c r="S29" s="66"/>
      <c r="T29" s="66"/>
      <c r="U29" s="67"/>
      <c r="V29" s="68"/>
      <c r="W29" s="63">
        <f t="shared" si="0"/>
        <v>0</v>
      </c>
      <c r="X29" s="156"/>
      <c r="Y29" s="148"/>
    </row>
    <row r="30" spans="1:25" ht="15.75">
      <c r="A30" s="64">
        <v>26</v>
      </c>
      <c r="B30" s="24" t="str">
        <f>рег!B30</f>
        <v>Шляхин Алексей Владимирович</v>
      </c>
      <c r="C30" s="65"/>
      <c r="D30" s="66"/>
      <c r="E30" s="66"/>
      <c r="F30" s="66"/>
      <c r="G30" s="66"/>
      <c r="H30" s="94"/>
      <c r="I30" s="91"/>
      <c r="J30" s="66"/>
      <c r="K30" s="67"/>
      <c r="L30" s="68"/>
      <c r="M30" s="65"/>
      <c r="N30" s="66"/>
      <c r="O30" s="66"/>
      <c r="P30" s="66"/>
      <c r="Q30" s="66"/>
      <c r="R30" s="66"/>
      <c r="S30" s="66"/>
      <c r="T30" s="66"/>
      <c r="U30" s="67"/>
      <c r="V30" s="68"/>
      <c r="W30" s="63">
        <f t="shared" si="0"/>
        <v>0</v>
      </c>
      <c r="X30" s="156"/>
      <c r="Y30" s="148"/>
    </row>
    <row r="31" spans="1:25" ht="15.75">
      <c r="A31" s="64">
        <v>27</v>
      </c>
      <c r="B31" s="24" t="str">
        <f>рег!B31</f>
        <v>Савин Алексей Андреевич</v>
      </c>
      <c r="C31" s="65"/>
      <c r="D31" s="66"/>
      <c r="E31" s="66"/>
      <c r="F31" s="66"/>
      <c r="G31" s="66"/>
      <c r="H31" s="94"/>
      <c r="I31" s="91"/>
      <c r="J31" s="66"/>
      <c r="K31" s="67"/>
      <c r="L31" s="68"/>
      <c r="M31" s="65"/>
      <c r="N31" s="66"/>
      <c r="O31" s="66"/>
      <c r="P31" s="66"/>
      <c r="Q31" s="66"/>
      <c r="R31" s="66"/>
      <c r="S31" s="66"/>
      <c r="T31" s="66"/>
      <c r="U31" s="67"/>
      <c r="V31" s="68"/>
      <c r="W31" s="63">
        <f t="shared" si="0"/>
        <v>0</v>
      </c>
      <c r="X31" s="156"/>
      <c r="Y31" s="148"/>
    </row>
    <row r="32" spans="1:25" ht="15.75">
      <c r="A32" s="64">
        <v>28</v>
      </c>
      <c r="B32" s="24" t="str">
        <f>рег!B32</f>
        <v>Курносых Александр Николаевич</v>
      </c>
      <c r="C32" s="65"/>
      <c r="D32" s="66"/>
      <c r="E32" s="66"/>
      <c r="F32" s="66"/>
      <c r="G32" s="66"/>
      <c r="H32" s="94"/>
      <c r="I32" s="91"/>
      <c r="J32" s="66"/>
      <c r="K32" s="67"/>
      <c r="L32" s="68"/>
      <c r="M32" s="65"/>
      <c r="N32" s="66"/>
      <c r="O32" s="66"/>
      <c r="P32" s="66"/>
      <c r="Q32" s="66"/>
      <c r="R32" s="66"/>
      <c r="S32" s="66"/>
      <c r="T32" s="66"/>
      <c r="U32" s="67"/>
      <c r="V32" s="68"/>
      <c r="W32" s="63">
        <f t="shared" si="0"/>
        <v>0</v>
      </c>
      <c r="X32" s="156"/>
      <c r="Y32" s="148"/>
    </row>
    <row r="33" spans="1:25" ht="15.75">
      <c r="A33" s="64">
        <v>29</v>
      </c>
      <c r="B33" s="24" t="str">
        <f>рег!B33</f>
        <v>Невежин Дмитрий Владимирович</v>
      </c>
      <c r="C33" s="65"/>
      <c r="D33" s="66"/>
      <c r="E33" s="66"/>
      <c r="F33" s="66"/>
      <c r="G33" s="66"/>
      <c r="H33" s="94"/>
      <c r="I33" s="91"/>
      <c r="J33" s="66"/>
      <c r="K33" s="67"/>
      <c r="L33" s="68"/>
      <c r="M33" s="65"/>
      <c r="N33" s="66"/>
      <c r="O33" s="66"/>
      <c r="P33" s="66"/>
      <c r="Q33" s="66"/>
      <c r="R33" s="66"/>
      <c r="S33" s="66"/>
      <c r="T33" s="66"/>
      <c r="U33" s="67"/>
      <c r="V33" s="68"/>
      <c r="W33" s="63">
        <f t="shared" si="0"/>
        <v>0</v>
      </c>
      <c r="X33" s="156"/>
      <c r="Y33" s="148"/>
    </row>
    <row r="34" spans="1:25" ht="15.75">
      <c r="A34" s="64">
        <v>30</v>
      </c>
      <c r="B34" s="24">
        <f>рег!B34</f>
        <v>0</v>
      </c>
      <c r="C34" s="65"/>
      <c r="D34" s="66"/>
      <c r="E34" s="66"/>
      <c r="F34" s="66"/>
      <c r="G34" s="66"/>
      <c r="H34" s="94"/>
      <c r="I34" s="91"/>
      <c r="J34" s="66"/>
      <c r="K34" s="67"/>
      <c r="L34" s="68"/>
      <c r="M34" s="65"/>
      <c r="N34" s="66"/>
      <c r="O34" s="66"/>
      <c r="P34" s="66"/>
      <c r="Q34" s="66"/>
      <c r="R34" s="66"/>
      <c r="S34" s="66"/>
      <c r="T34" s="66"/>
      <c r="U34" s="67"/>
      <c r="V34" s="68"/>
      <c r="W34" s="63">
        <f t="shared" si="0"/>
        <v>0</v>
      </c>
      <c r="X34" s="156"/>
      <c r="Y34" s="148"/>
    </row>
    <row r="35" spans="1:25" ht="15.75">
      <c r="A35" s="64">
        <v>31</v>
      </c>
      <c r="B35" s="24">
        <f>рег!B35</f>
        <v>0</v>
      </c>
      <c r="C35" s="65"/>
      <c r="D35" s="66"/>
      <c r="E35" s="66"/>
      <c r="F35" s="66"/>
      <c r="G35" s="66"/>
      <c r="H35" s="94"/>
      <c r="I35" s="91"/>
      <c r="J35" s="66"/>
      <c r="K35" s="67"/>
      <c r="L35" s="68"/>
      <c r="M35" s="65"/>
      <c r="N35" s="66"/>
      <c r="O35" s="66"/>
      <c r="P35" s="66"/>
      <c r="Q35" s="66"/>
      <c r="R35" s="66"/>
      <c r="S35" s="66"/>
      <c r="T35" s="66"/>
      <c r="U35" s="67"/>
      <c r="V35" s="68"/>
      <c r="W35" s="63">
        <f t="shared" si="0"/>
        <v>0</v>
      </c>
      <c r="X35" s="156"/>
      <c r="Y35" s="148"/>
    </row>
    <row r="36" spans="1:25" ht="15.75">
      <c r="A36" s="64">
        <v>32</v>
      </c>
      <c r="B36" s="24">
        <f>рег!B36</f>
        <v>0</v>
      </c>
      <c r="C36" s="65"/>
      <c r="D36" s="66"/>
      <c r="E36" s="66"/>
      <c r="F36" s="66"/>
      <c r="G36" s="66"/>
      <c r="H36" s="94"/>
      <c r="I36" s="91"/>
      <c r="J36" s="66"/>
      <c r="K36" s="67"/>
      <c r="L36" s="68"/>
      <c r="M36" s="65"/>
      <c r="N36" s="66"/>
      <c r="O36" s="66"/>
      <c r="P36" s="66"/>
      <c r="Q36" s="66"/>
      <c r="R36" s="66"/>
      <c r="S36" s="66"/>
      <c r="T36" s="66"/>
      <c r="U36" s="67"/>
      <c r="V36" s="68"/>
      <c r="W36" s="63">
        <f t="shared" si="0"/>
        <v>0</v>
      </c>
      <c r="X36" s="156"/>
      <c r="Y36" s="148"/>
    </row>
    <row r="37" spans="1:25" ht="15.75">
      <c r="A37" s="64">
        <v>33</v>
      </c>
      <c r="B37" s="24">
        <f>рег!B37</f>
        <v>0</v>
      </c>
      <c r="C37" s="65"/>
      <c r="D37" s="66"/>
      <c r="E37" s="66"/>
      <c r="F37" s="66"/>
      <c r="G37" s="66"/>
      <c r="H37" s="94"/>
      <c r="I37" s="91"/>
      <c r="J37" s="66"/>
      <c r="K37" s="67"/>
      <c r="L37" s="68"/>
      <c r="M37" s="65"/>
      <c r="N37" s="66"/>
      <c r="O37" s="66"/>
      <c r="P37" s="66"/>
      <c r="Q37" s="66"/>
      <c r="R37" s="66"/>
      <c r="S37" s="66"/>
      <c r="T37" s="66"/>
      <c r="U37" s="67"/>
      <c r="V37" s="68"/>
      <c r="W37" s="63">
        <f t="shared" si="0"/>
        <v>0</v>
      </c>
      <c r="X37" s="156"/>
      <c r="Y37" s="148"/>
    </row>
    <row r="38" spans="1:25" ht="15.75">
      <c r="A38" s="64">
        <v>34</v>
      </c>
      <c r="B38" s="24">
        <f>рег!B38</f>
        <v>0</v>
      </c>
      <c r="C38" s="65"/>
      <c r="D38" s="66"/>
      <c r="E38" s="66"/>
      <c r="F38" s="66"/>
      <c r="G38" s="66"/>
      <c r="H38" s="94"/>
      <c r="I38" s="91"/>
      <c r="J38" s="66"/>
      <c r="K38" s="67"/>
      <c r="L38" s="68"/>
      <c r="M38" s="65"/>
      <c r="N38" s="66"/>
      <c r="O38" s="66"/>
      <c r="P38" s="66"/>
      <c r="Q38" s="66"/>
      <c r="R38" s="66"/>
      <c r="S38" s="66"/>
      <c r="T38" s="66"/>
      <c r="U38" s="67"/>
      <c r="V38" s="68"/>
      <c r="W38" s="63">
        <f t="shared" si="0"/>
        <v>0</v>
      </c>
      <c r="X38" s="156"/>
      <c r="Y38" s="148"/>
    </row>
    <row r="39" spans="1:25" ht="15.75">
      <c r="A39" s="64">
        <v>35</v>
      </c>
      <c r="B39" s="24">
        <f>рег!B39</f>
        <v>0</v>
      </c>
      <c r="C39" s="65"/>
      <c r="D39" s="66"/>
      <c r="E39" s="66"/>
      <c r="F39" s="66"/>
      <c r="G39" s="66"/>
      <c r="H39" s="94"/>
      <c r="I39" s="91"/>
      <c r="J39" s="66"/>
      <c r="K39" s="67"/>
      <c r="L39" s="68"/>
      <c r="M39" s="65"/>
      <c r="N39" s="66"/>
      <c r="O39" s="66"/>
      <c r="P39" s="66"/>
      <c r="Q39" s="66"/>
      <c r="R39" s="66"/>
      <c r="S39" s="66"/>
      <c r="T39" s="66"/>
      <c r="U39" s="67"/>
      <c r="V39" s="68"/>
      <c r="W39" s="63">
        <f t="shared" si="0"/>
        <v>0</v>
      </c>
      <c r="X39" s="156"/>
      <c r="Y39" s="148"/>
    </row>
    <row r="40" spans="1:25" ht="15.75">
      <c r="A40" s="64">
        <v>36</v>
      </c>
      <c r="B40" s="24">
        <f>рег!B40</f>
        <v>0</v>
      </c>
      <c r="C40" s="65"/>
      <c r="D40" s="66"/>
      <c r="E40" s="66"/>
      <c r="F40" s="66"/>
      <c r="G40" s="66"/>
      <c r="H40" s="94"/>
      <c r="I40" s="91"/>
      <c r="J40" s="66"/>
      <c r="K40" s="67"/>
      <c r="L40" s="68"/>
      <c r="M40" s="65"/>
      <c r="N40" s="66"/>
      <c r="O40" s="66"/>
      <c r="P40" s="66"/>
      <c r="Q40" s="66"/>
      <c r="R40" s="66"/>
      <c r="S40" s="66"/>
      <c r="T40" s="66"/>
      <c r="U40" s="67"/>
      <c r="V40" s="68"/>
      <c r="W40" s="63">
        <f t="shared" si="0"/>
        <v>0</v>
      </c>
      <c r="X40" s="156"/>
      <c r="Y40" s="148"/>
    </row>
    <row r="41" spans="1:25" ht="15.75">
      <c r="A41" s="64">
        <v>37</v>
      </c>
      <c r="B41" s="24">
        <f>рег!B41</f>
        <v>0</v>
      </c>
      <c r="C41" s="65"/>
      <c r="D41" s="66"/>
      <c r="E41" s="66"/>
      <c r="F41" s="66"/>
      <c r="G41" s="66"/>
      <c r="H41" s="94"/>
      <c r="I41" s="91"/>
      <c r="J41" s="66"/>
      <c r="K41" s="67"/>
      <c r="L41" s="68"/>
      <c r="M41" s="65"/>
      <c r="N41" s="66"/>
      <c r="O41" s="66"/>
      <c r="P41" s="66"/>
      <c r="Q41" s="66"/>
      <c r="R41" s="66"/>
      <c r="S41" s="66"/>
      <c r="T41" s="66"/>
      <c r="U41" s="67"/>
      <c r="V41" s="68"/>
      <c r="W41" s="63">
        <f t="shared" si="0"/>
        <v>0</v>
      </c>
      <c r="X41" s="156"/>
      <c r="Y41" s="148"/>
    </row>
    <row r="42" spans="1:25" ht="15.75">
      <c r="A42" s="64">
        <v>38</v>
      </c>
      <c r="B42" s="24">
        <f>рег!B42</f>
        <v>0</v>
      </c>
      <c r="C42" s="65"/>
      <c r="D42" s="66"/>
      <c r="E42" s="66"/>
      <c r="F42" s="66"/>
      <c r="G42" s="66"/>
      <c r="H42" s="94"/>
      <c r="I42" s="91"/>
      <c r="J42" s="66"/>
      <c r="K42" s="67"/>
      <c r="L42" s="68"/>
      <c r="M42" s="65"/>
      <c r="N42" s="66"/>
      <c r="O42" s="66"/>
      <c r="P42" s="66"/>
      <c r="Q42" s="66"/>
      <c r="R42" s="66"/>
      <c r="S42" s="66"/>
      <c r="T42" s="66"/>
      <c r="U42" s="67"/>
      <c r="V42" s="68"/>
      <c r="W42" s="63">
        <f t="shared" si="0"/>
        <v>0</v>
      </c>
      <c r="X42" s="156"/>
      <c r="Y42" s="148"/>
    </row>
    <row r="43" spans="1:25" ht="15.75">
      <c r="A43" s="64">
        <v>39</v>
      </c>
      <c r="B43" s="24">
        <f>рег!B43</f>
        <v>0</v>
      </c>
      <c r="C43" s="65"/>
      <c r="D43" s="66"/>
      <c r="E43" s="66"/>
      <c r="F43" s="66"/>
      <c r="G43" s="66"/>
      <c r="H43" s="94"/>
      <c r="I43" s="91"/>
      <c r="J43" s="66"/>
      <c r="K43" s="67"/>
      <c r="L43" s="68"/>
      <c r="M43" s="65"/>
      <c r="N43" s="66"/>
      <c r="O43" s="66"/>
      <c r="P43" s="66"/>
      <c r="Q43" s="66"/>
      <c r="R43" s="66"/>
      <c r="S43" s="66"/>
      <c r="T43" s="66"/>
      <c r="U43" s="67"/>
      <c r="V43" s="68"/>
      <c r="W43" s="63">
        <f t="shared" si="0"/>
        <v>0</v>
      </c>
      <c r="X43" s="156"/>
      <c r="Y43" s="148"/>
    </row>
    <row r="44" spans="1:25" ht="15.75">
      <c r="A44" s="64">
        <v>40</v>
      </c>
      <c r="B44" s="24">
        <f>рег!B44</f>
        <v>0</v>
      </c>
      <c r="C44" s="65"/>
      <c r="D44" s="66"/>
      <c r="E44" s="66"/>
      <c r="F44" s="66"/>
      <c r="G44" s="66"/>
      <c r="H44" s="94"/>
      <c r="I44" s="91"/>
      <c r="J44" s="66"/>
      <c r="K44" s="67"/>
      <c r="L44" s="68"/>
      <c r="M44" s="65"/>
      <c r="N44" s="66"/>
      <c r="O44" s="66"/>
      <c r="P44" s="66"/>
      <c r="Q44" s="66"/>
      <c r="R44" s="66"/>
      <c r="S44" s="66"/>
      <c r="T44" s="66"/>
      <c r="U44" s="67"/>
      <c r="V44" s="68"/>
      <c r="W44" s="63">
        <f t="shared" si="0"/>
        <v>0</v>
      </c>
      <c r="X44" s="156"/>
      <c r="Y44" s="148"/>
    </row>
    <row r="45" spans="1:25" ht="15.75">
      <c r="A45" s="64">
        <v>41</v>
      </c>
      <c r="B45" s="24">
        <f>рег!B45</f>
        <v>0</v>
      </c>
      <c r="C45" s="65"/>
      <c r="D45" s="66"/>
      <c r="E45" s="66"/>
      <c r="F45" s="66"/>
      <c r="G45" s="66"/>
      <c r="H45" s="94"/>
      <c r="I45" s="91"/>
      <c r="J45" s="66"/>
      <c r="K45" s="67"/>
      <c r="L45" s="68"/>
      <c r="M45" s="65"/>
      <c r="N45" s="66"/>
      <c r="O45" s="66"/>
      <c r="P45" s="66"/>
      <c r="Q45" s="66"/>
      <c r="R45" s="66"/>
      <c r="S45" s="66"/>
      <c r="T45" s="66"/>
      <c r="U45" s="67"/>
      <c r="V45" s="68"/>
      <c r="W45" s="63">
        <f t="shared" si="0"/>
        <v>0</v>
      </c>
      <c r="X45" s="156"/>
      <c r="Y45" s="148"/>
    </row>
    <row r="46" spans="1:25" ht="15.75">
      <c r="A46" s="64">
        <v>42</v>
      </c>
      <c r="B46" s="24">
        <f>рег!B46</f>
        <v>0</v>
      </c>
      <c r="C46" s="65"/>
      <c r="D46" s="66"/>
      <c r="E46" s="66"/>
      <c r="F46" s="66"/>
      <c r="G46" s="66"/>
      <c r="H46" s="94"/>
      <c r="I46" s="91"/>
      <c r="J46" s="66"/>
      <c r="K46" s="67"/>
      <c r="L46" s="68"/>
      <c r="M46" s="65"/>
      <c r="N46" s="66"/>
      <c r="O46" s="66"/>
      <c r="P46" s="66"/>
      <c r="Q46" s="66"/>
      <c r="R46" s="66"/>
      <c r="S46" s="66"/>
      <c r="T46" s="66"/>
      <c r="U46" s="67"/>
      <c r="V46" s="68"/>
      <c r="W46" s="63">
        <f t="shared" si="0"/>
        <v>0</v>
      </c>
      <c r="X46" s="156"/>
      <c r="Y46" s="148"/>
    </row>
    <row r="47" spans="1:25" ht="15.75">
      <c r="A47" s="64">
        <v>43</v>
      </c>
      <c r="B47" s="24">
        <f>рег!B47</f>
        <v>0</v>
      </c>
      <c r="C47" s="65"/>
      <c r="D47" s="66"/>
      <c r="E47" s="66"/>
      <c r="F47" s="66"/>
      <c r="G47" s="66"/>
      <c r="H47" s="94"/>
      <c r="I47" s="91"/>
      <c r="J47" s="66"/>
      <c r="K47" s="67"/>
      <c r="L47" s="68"/>
      <c r="M47" s="65"/>
      <c r="N47" s="66"/>
      <c r="O47" s="66"/>
      <c r="P47" s="66"/>
      <c r="Q47" s="66"/>
      <c r="R47" s="66"/>
      <c r="S47" s="66"/>
      <c r="T47" s="66"/>
      <c r="U47" s="67"/>
      <c r="V47" s="68"/>
      <c r="W47" s="63">
        <f t="shared" si="0"/>
        <v>0</v>
      </c>
      <c r="X47" s="156"/>
      <c r="Y47" s="148"/>
    </row>
    <row r="48" spans="1:25" ht="15.75">
      <c r="A48" s="64">
        <v>44</v>
      </c>
      <c r="B48" s="24">
        <f>рег!B48</f>
        <v>0</v>
      </c>
      <c r="C48" s="65"/>
      <c r="D48" s="66"/>
      <c r="E48" s="66"/>
      <c r="F48" s="66"/>
      <c r="G48" s="66"/>
      <c r="H48" s="94"/>
      <c r="I48" s="91"/>
      <c r="J48" s="66"/>
      <c r="K48" s="67"/>
      <c r="L48" s="68"/>
      <c r="M48" s="65"/>
      <c r="N48" s="66"/>
      <c r="O48" s="66"/>
      <c r="P48" s="66"/>
      <c r="Q48" s="66"/>
      <c r="R48" s="66"/>
      <c r="S48" s="66"/>
      <c r="T48" s="66"/>
      <c r="U48" s="67"/>
      <c r="V48" s="68"/>
      <c r="W48" s="63">
        <f t="shared" si="0"/>
        <v>0</v>
      </c>
      <c r="X48" s="156"/>
      <c r="Y48" s="148"/>
    </row>
    <row r="49" spans="1:25" ht="15.75">
      <c r="A49" s="64">
        <v>45</v>
      </c>
      <c r="B49" s="24">
        <f>рег!B49</f>
        <v>0</v>
      </c>
      <c r="C49" s="65"/>
      <c r="D49" s="66"/>
      <c r="E49" s="66"/>
      <c r="F49" s="66"/>
      <c r="G49" s="66"/>
      <c r="H49" s="94"/>
      <c r="I49" s="91"/>
      <c r="J49" s="66"/>
      <c r="K49" s="67"/>
      <c r="L49" s="68"/>
      <c r="M49" s="65"/>
      <c r="N49" s="66"/>
      <c r="O49" s="66"/>
      <c r="P49" s="66"/>
      <c r="Q49" s="66"/>
      <c r="R49" s="66"/>
      <c r="S49" s="66"/>
      <c r="T49" s="66"/>
      <c r="U49" s="67"/>
      <c r="V49" s="68"/>
      <c r="W49" s="63">
        <f t="shared" si="0"/>
        <v>0</v>
      </c>
      <c r="X49" s="156"/>
      <c r="Y49" s="148"/>
    </row>
    <row r="50" spans="1:25" ht="15.75">
      <c r="A50" s="64">
        <v>46</v>
      </c>
      <c r="B50" s="24">
        <f>рег!B50</f>
        <v>0</v>
      </c>
      <c r="C50" s="65"/>
      <c r="D50" s="66"/>
      <c r="E50" s="66"/>
      <c r="F50" s="66"/>
      <c r="G50" s="66"/>
      <c r="H50" s="94"/>
      <c r="I50" s="91"/>
      <c r="J50" s="66"/>
      <c r="K50" s="67"/>
      <c r="L50" s="68"/>
      <c r="M50" s="65"/>
      <c r="N50" s="66"/>
      <c r="O50" s="66"/>
      <c r="P50" s="66"/>
      <c r="Q50" s="66"/>
      <c r="R50" s="66"/>
      <c r="S50" s="66"/>
      <c r="T50" s="66"/>
      <c r="U50" s="67"/>
      <c r="V50" s="68"/>
      <c r="W50" s="63">
        <f t="shared" si="0"/>
        <v>0</v>
      </c>
      <c r="X50" s="156"/>
      <c r="Y50" s="148"/>
    </row>
    <row r="51" spans="1:25" ht="15.75">
      <c r="A51" s="64">
        <v>47</v>
      </c>
      <c r="B51" s="24">
        <f>рег!B51</f>
        <v>0</v>
      </c>
      <c r="C51" s="65"/>
      <c r="D51" s="66"/>
      <c r="E51" s="66"/>
      <c r="F51" s="66"/>
      <c r="G51" s="66"/>
      <c r="H51" s="94"/>
      <c r="I51" s="91"/>
      <c r="J51" s="66"/>
      <c r="K51" s="67"/>
      <c r="L51" s="68"/>
      <c r="M51" s="65"/>
      <c r="N51" s="66"/>
      <c r="O51" s="66"/>
      <c r="P51" s="66"/>
      <c r="Q51" s="66"/>
      <c r="R51" s="66"/>
      <c r="S51" s="66"/>
      <c r="T51" s="66"/>
      <c r="U51" s="67"/>
      <c r="V51" s="68"/>
      <c r="W51" s="63">
        <f t="shared" si="0"/>
        <v>0</v>
      </c>
      <c r="X51" s="156"/>
      <c r="Y51" s="148"/>
    </row>
    <row r="52" spans="1:25" ht="15.75">
      <c r="A52" s="64">
        <v>48</v>
      </c>
      <c r="B52" s="24">
        <f>рег!B52</f>
        <v>0</v>
      </c>
      <c r="C52" s="65"/>
      <c r="D52" s="66"/>
      <c r="E52" s="66"/>
      <c r="F52" s="66"/>
      <c r="G52" s="66"/>
      <c r="H52" s="94"/>
      <c r="I52" s="91"/>
      <c r="J52" s="66"/>
      <c r="K52" s="67"/>
      <c r="L52" s="68"/>
      <c r="M52" s="65"/>
      <c r="N52" s="66"/>
      <c r="O52" s="66"/>
      <c r="P52" s="66"/>
      <c r="Q52" s="66"/>
      <c r="R52" s="66"/>
      <c r="S52" s="66"/>
      <c r="T52" s="66"/>
      <c r="U52" s="67"/>
      <c r="V52" s="68"/>
      <c r="W52" s="63">
        <f t="shared" si="0"/>
        <v>0</v>
      </c>
      <c r="X52" s="156"/>
      <c r="Y52" s="148"/>
    </row>
    <row r="53" spans="1:25" ht="15.75">
      <c r="A53" s="64">
        <v>49</v>
      </c>
      <c r="B53" s="24">
        <f>рег!B53</f>
        <v>0</v>
      </c>
      <c r="C53" s="65"/>
      <c r="D53" s="66"/>
      <c r="E53" s="66"/>
      <c r="F53" s="66"/>
      <c r="G53" s="66"/>
      <c r="H53" s="94"/>
      <c r="I53" s="91"/>
      <c r="J53" s="66"/>
      <c r="K53" s="67"/>
      <c r="L53" s="68"/>
      <c r="M53" s="65"/>
      <c r="N53" s="66"/>
      <c r="O53" s="66"/>
      <c r="P53" s="66"/>
      <c r="Q53" s="66"/>
      <c r="R53" s="66"/>
      <c r="S53" s="66"/>
      <c r="T53" s="66"/>
      <c r="U53" s="67"/>
      <c r="V53" s="68"/>
      <c r="W53" s="63">
        <f t="shared" si="0"/>
        <v>0</v>
      </c>
      <c r="X53" s="156"/>
      <c r="Y53" s="148"/>
    </row>
    <row r="54" spans="1:25" ht="16.5" thickBot="1">
      <c r="A54" s="64">
        <v>50</v>
      </c>
      <c r="B54" s="24">
        <f>рег!B54</f>
        <v>0</v>
      </c>
      <c r="C54" s="70"/>
      <c r="D54" s="71"/>
      <c r="E54" s="71"/>
      <c r="F54" s="71"/>
      <c r="G54" s="71"/>
      <c r="H54" s="95"/>
      <c r="I54" s="92"/>
      <c r="J54" s="71"/>
      <c r="K54" s="72"/>
      <c r="L54" s="73"/>
      <c r="M54" s="70"/>
      <c r="N54" s="71"/>
      <c r="O54" s="71"/>
      <c r="P54" s="71"/>
      <c r="Q54" s="71"/>
      <c r="R54" s="71"/>
      <c r="S54" s="71"/>
      <c r="T54" s="71"/>
      <c r="U54" s="72"/>
      <c r="V54" s="73"/>
      <c r="W54" s="63">
        <f t="shared" si="0"/>
        <v>0</v>
      </c>
      <c r="X54" s="157"/>
      <c r="Y54" s="158"/>
    </row>
  </sheetData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4"/>
  <sheetViews>
    <sheetView showWhiteSpace="0" topLeftCell="A16" workbookViewId="0">
      <selection activeCell="C33" sqref="C33"/>
    </sheetView>
  </sheetViews>
  <sheetFormatPr defaultRowHeight="12.75"/>
  <cols>
    <col min="1" max="1" width="3.42578125" bestFit="1" customWidth="1"/>
    <col min="2" max="2" width="38.7109375" customWidth="1"/>
    <col min="3" max="5" width="3.42578125" style="19" customWidth="1"/>
    <col min="6" max="10" width="3.42578125" style="19" hidden="1" customWidth="1"/>
    <col min="11" max="12" width="3.42578125" hidden="1" customWidth="1"/>
    <col min="13" max="20" width="3.42578125" style="19" hidden="1" customWidth="1"/>
    <col min="21" max="22" width="3.42578125" hidden="1" customWidth="1"/>
    <col min="23" max="23" width="9.28515625" style="85" bestFit="1" customWidth="1"/>
    <col min="24" max="24" width="9.7109375" style="85" bestFit="1" customWidth="1"/>
    <col min="263" max="263" width="3.42578125" bestFit="1" customWidth="1"/>
    <col min="264" max="264" width="35.28515625" bestFit="1" customWidth="1"/>
    <col min="265" max="276" width="3.42578125" customWidth="1"/>
    <col min="277" max="277" width="6.85546875" bestFit="1" customWidth="1"/>
    <col min="278" max="280" width="9.28515625" bestFit="1" customWidth="1"/>
    <col min="519" max="519" width="3.42578125" bestFit="1" customWidth="1"/>
    <col min="520" max="520" width="35.28515625" bestFit="1" customWidth="1"/>
    <col min="521" max="532" width="3.42578125" customWidth="1"/>
    <col min="533" max="533" width="6.85546875" bestFit="1" customWidth="1"/>
    <col min="534" max="536" width="9.28515625" bestFit="1" customWidth="1"/>
    <col min="775" max="775" width="3.42578125" bestFit="1" customWidth="1"/>
    <col min="776" max="776" width="35.28515625" bestFit="1" customWidth="1"/>
    <col min="777" max="788" width="3.42578125" customWidth="1"/>
    <col min="789" max="789" width="6.85546875" bestFit="1" customWidth="1"/>
    <col min="790" max="792" width="9.28515625" bestFit="1" customWidth="1"/>
    <col min="1031" max="1031" width="3.42578125" bestFit="1" customWidth="1"/>
    <col min="1032" max="1032" width="35.28515625" bestFit="1" customWidth="1"/>
    <col min="1033" max="1044" width="3.42578125" customWidth="1"/>
    <col min="1045" max="1045" width="6.85546875" bestFit="1" customWidth="1"/>
    <col min="1046" max="1048" width="9.28515625" bestFit="1" customWidth="1"/>
    <col min="1287" max="1287" width="3.42578125" bestFit="1" customWidth="1"/>
    <col min="1288" max="1288" width="35.28515625" bestFit="1" customWidth="1"/>
    <col min="1289" max="1300" width="3.42578125" customWidth="1"/>
    <col min="1301" max="1301" width="6.85546875" bestFit="1" customWidth="1"/>
    <col min="1302" max="1304" width="9.28515625" bestFit="1" customWidth="1"/>
    <col min="1543" max="1543" width="3.42578125" bestFit="1" customWidth="1"/>
    <col min="1544" max="1544" width="35.28515625" bestFit="1" customWidth="1"/>
    <col min="1545" max="1556" width="3.42578125" customWidth="1"/>
    <col min="1557" max="1557" width="6.85546875" bestFit="1" customWidth="1"/>
    <col min="1558" max="1560" width="9.28515625" bestFit="1" customWidth="1"/>
    <col min="1799" max="1799" width="3.42578125" bestFit="1" customWidth="1"/>
    <col min="1800" max="1800" width="35.28515625" bestFit="1" customWidth="1"/>
    <col min="1801" max="1812" width="3.42578125" customWidth="1"/>
    <col min="1813" max="1813" width="6.85546875" bestFit="1" customWidth="1"/>
    <col min="1814" max="1816" width="9.28515625" bestFit="1" customWidth="1"/>
    <col min="2055" max="2055" width="3.42578125" bestFit="1" customWidth="1"/>
    <col min="2056" max="2056" width="35.28515625" bestFit="1" customWidth="1"/>
    <col min="2057" max="2068" width="3.42578125" customWidth="1"/>
    <col min="2069" max="2069" width="6.85546875" bestFit="1" customWidth="1"/>
    <col min="2070" max="2072" width="9.28515625" bestFit="1" customWidth="1"/>
    <col min="2311" max="2311" width="3.42578125" bestFit="1" customWidth="1"/>
    <col min="2312" max="2312" width="35.28515625" bestFit="1" customWidth="1"/>
    <col min="2313" max="2324" width="3.42578125" customWidth="1"/>
    <col min="2325" max="2325" width="6.85546875" bestFit="1" customWidth="1"/>
    <col min="2326" max="2328" width="9.28515625" bestFit="1" customWidth="1"/>
    <col min="2567" max="2567" width="3.42578125" bestFit="1" customWidth="1"/>
    <col min="2568" max="2568" width="35.28515625" bestFit="1" customWidth="1"/>
    <col min="2569" max="2580" width="3.42578125" customWidth="1"/>
    <col min="2581" max="2581" width="6.85546875" bestFit="1" customWidth="1"/>
    <col min="2582" max="2584" width="9.28515625" bestFit="1" customWidth="1"/>
    <col min="2823" max="2823" width="3.42578125" bestFit="1" customWidth="1"/>
    <col min="2824" max="2824" width="35.28515625" bestFit="1" customWidth="1"/>
    <col min="2825" max="2836" width="3.42578125" customWidth="1"/>
    <col min="2837" max="2837" width="6.85546875" bestFit="1" customWidth="1"/>
    <col min="2838" max="2840" width="9.28515625" bestFit="1" customWidth="1"/>
    <col min="3079" max="3079" width="3.42578125" bestFit="1" customWidth="1"/>
    <col min="3080" max="3080" width="35.28515625" bestFit="1" customWidth="1"/>
    <col min="3081" max="3092" width="3.42578125" customWidth="1"/>
    <col min="3093" max="3093" width="6.85546875" bestFit="1" customWidth="1"/>
    <col min="3094" max="3096" width="9.28515625" bestFit="1" customWidth="1"/>
    <col min="3335" max="3335" width="3.42578125" bestFit="1" customWidth="1"/>
    <col min="3336" max="3336" width="35.28515625" bestFit="1" customWidth="1"/>
    <col min="3337" max="3348" width="3.42578125" customWidth="1"/>
    <col min="3349" max="3349" width="6.85546875" bestFit="1" customWidth="1"/>
    <col min="3350" max="3352" width="9.28515625" bestFit="1" customWidth="1"/>
    <col min="3591" max="3591" width="3.42578125" bestFit="1" customWidth="1"/>
    <col min="3592" max="3592" width="35.28515625" bestFit="1" customWidth="1"/>
    <col min="3593" max="3604" width="3.42578125" customWidth="1"/>
    <col min="3605" max="3605" width="6.85546875" bestFit="1" customWidth="1"/>
    <col min="3606" max="3608" width="9.28515625" bestFit="1" customWidth="1"/>
    <col min="3847" max="3847" width="3.42578125" bestFit="1" customWidth="1"/>
    <col min="3848" max="3848" width="35.28515625" bestFit="1" customWidth="1"/>
    <col min="3849" max="3860" width="3.42578125" customWidth="1"/>
    <col min="3861" max="3861" width="6.85546875" bestFit="1" customWidth="1"/>
    <col min="3862" max="3864" width="9.28515625" bestFit="1" customWidth="1"/>
    <col min="4103" max="4103" width="3.42578125" bestFit="1" customWidth="1"/>
    <col min="4104" max="4104" width="35.28515625" bestFit="1" customWidth="1"/>
    <col min="4105" max="4116" width="3.42578125" customWidth="1"/>
    <col min="4117" max="4117" width="6.85546875" bestFit="1" customWidth="1"/>
    <col min="4118" max="4120" width="9.28515625" bestFit="1" customWidth="1"/>
    <col min="4359" max="4359" width="3.42578125" bestFit="1" customWidth="1"/>
    <col min="4360" max="4360" width="35.28515625" bestFit="1" customWidth="1"/>
    <col min="4361" max="4372" width="3.42578125" customWidth="1"/>
    <col min="4373" max="4373" width="6.85546875" bestFit="1" customWidth="1"/>
    <col min="4374" max="4376" width="9.28515625" bestFit="1" customWidth="1"/>
    <col min="4615" max="4615" width="3.42578125" bestFit="1" customWidth="1"/>
    <col min="4616" max="4616" width="35.28515625" bestFit="1" customWidth="1"/>
    <col min="4617" max="4628" width="3.42578125" customWidth="1"/>
    <col min="4629" max="4629" width="6.85546875" bestFit="1" customWidth="1"/>
    <col min="4630" max="4632" width="9.28515625" bestFit="1" customWidth="1"/>
    <col min="4871" max="4871" width="3.42578125" bestFit="1" customWidth="1"/>
    <col min="4872" max="4872" width="35.28515625" bestFit="1" customWidth="1"/>
    <col min="4873" max="4884" width="3.42578125" customWidth="1"/>
    <col min="4885" max="4885" width="6.85546875" bestFit="1" customWidth="1"/>
    <col min="4886" max="4888" width="9.28515625" bestFit="1" customWidth="1"/>
    <col min="5127" max="5127" width="3.42578125" bestFit="1" customWidth="1"/>
    <col min="5128" max="5128" width="35.28515625" bestFit="1" customWidth="1"/>
    <col min="5129" max="5140" width="3.42578125" customWidth="1"/>
    <col min="5141" max="5141" width="6.85546875" bestFit="1" customWidth="1"/>
    <col min="5142" max="5144" width="9.28515625" bestFit="1" customWidth="1"/>
    <col min="5383" max="5383" width="3.42578125" bestFit="1" customWidth="1"/>
    <col min="5384" max="5384" width="35.28515625" bestFit="1" customWidth="1"/>
    <col min="5385" max="5396" width="3.42578125" customWidth="1"/>
    <col min="5397" max="5397" width="6.85546875" bestFit="1" customWidth="1"/>
    <col min="5398" max="5400" width="9.28515625" bestFit="1" customWidth="1"/>
    <col min="5639" max="5639" width="3.42578125" bestFit="1" customWidth="1"/>
    <col min="5640" max="5640" width="35.28515625" bestFit="1" customWidth="1"/>
    <col min="5641" max="5652" width="3.42578125" customWidth="1"/>
    <col min="5653" max="5653" width="6.85546875" bestFit="1" customWidth="1"/>
    <col min="5654" max="5656" width="9.28515625" bestFit="1" customWidth="1"/>
    <col min="5895" max="5895" width="3.42578125" bestFit="1" customWidth="1"/>
    <col min="5896" max="5896" width="35.28515625" bestFit="1" customWidth="1"/>
    <col min="5897" max="5908" width="3.42578125" customWidth="1"/>
    <col min="5909" max="5909" width="6.85546875" bestFit="1" customWidth="1"/>
    <col min="5910" max="5912" width="9.28515625" bestFit="1" customWidth="1"/>
    <col min="6151" max="6151" width="3.42578125" bestFit="1" customWidth="1"/>
    <col min="6152" max="6152" width="35.28515625" bestFit="1" customWidth="1"/>
    <col min="6153" max="6164" width="3.42578125" customWidth="1"/>
    <col min="6165" max="6165" width="6.85546875" bestFit="1" customWidth="1"/>
    <col min="6166" max="6168" width="9.28515625" bestFit="1" customWidth="1"/>
    <col min="6407" max="6407" width="3.42578125" bestFit="1" customWidth="1"/>
    <col min="6408" max="6408" width="35.28515625" bestFit="1" customWidth="1"/>
    <col min="6409" max="6420" width="3.42578125" customWidth="1"/>
    <col min="6421" max="6421" width="6.85546875" bestFit="1" customWidth="1"/>
    <col min="6422" max="6424" width="9.28515625" bestFit="1" customWidth="1"/>
    <col min="6663" max="6663" width="3.42578125" bestFit="1" customWidth="1"/>
    <col min="6664" max="6664" width="35.28515625" bestFit="1" customWidth="1"/>
    <col min="6665" max="6676" width="3.42578125" customWidth="1"/>
    <col min="6677" max="6677" width="6.85546875" bestFit="1" customWidth="1"/>
    <col min="6678" max="6680" width="9.28515625" bestFit="1" customWidth="1"/>
    <col min="6919" max="6919" width="3.42578125" bestFit="1" customWidth="1"/>
    <col min="6920" max="6920" width="35.28515625" bestFit="1" customWidth="1"/>
    <col min="6921" max="6932" width="3.42578125" customWidth="1"/>
    <col min="6933" max="6933" width="6.85546875" bestFit="1" customWidth="1"/>
    <col min="6934" max="6936" width="9.28515625" bestFit="1" customWidth="1"/>
    <col min="7175" max="7175" width="3.42578125" bestFit="1" customWidth="1"/>
    <col min="7176" max="7176" width="35.28515625" bestFit="1" customWidth="1"/>
    <col min="7177" max="7188" width="3.42578125" customWidth="1"/>
    <col min="7189" max="7189" width="6.85546875" bestFit="1" customWidth="1"/>
    <col min="7190" max="7192" width="9.28515625" bestFit="1" customWidth="1"/>
    <col min="7431" max="7431" width="3.42578125" bestFit="1" customWidth="1"/>
    <col min="7432" max="7432" width="35.28515625" bestFit="1" customWidth="1"/>
    <col min="7433" max="7444" width="3.42578125" customWidth="1"/>
    <col min="7445" max="7445" width="6.85546875" bestFit="1" customWidth="1"/>
    <col min="7446" max="7448" width="9.28515625" bestFit="1" customWidth="1"/>
    <col min="7687" max="7687" width="3.42578125" bestFit="1" customWidth="1"/>
    <col min="7688" max="7688" width="35.28515625" bestFit="1" customWidth="1"/>
    <col min="7689" max="7700" width="3.42578125" customWidth="1"/>
    <col min="7701" max="7701" width="6.85546875" bestFit="1" customWidth="1"/>
    <col min="7702" max="7704" width="9.28515625" bestFit="1" customWidth="1"/>
    <col min="7943" max="7943" width="3.42578125" bestFit="1" customWidth="1"/>
    <col min="7944" max="7944" width="35.28515625" bestFit="1" customWidth="1"/>
    <col min="7945" max="7956" width="3.42578125" customWidth="1"/>
    <col min="7957" max="7957" width="6.85546875" bestFit="1" customWidth="1"/>
    <col min="7958" max="7960" width="9.28515625" bestFit="1" customWidth="1"/>
    <col min="8199" max="8199" width="3.42578125" bestFit="1" customWidth="1"/>
    <col min="8200" max="8200" width="35.28515625" bestFit="1" customWidth="1"/>
    <col min="8201" max="8212" width="3.42578125" customWidth="1"/>
    <col min="8213" max="8213" width="6.85546875" bestFit="1" customWidth="1"/>
    <col min="8214" max="8216" width="9.28515625" bestFit="1" customWidth="1"/>
    <col min="8455" max="8455" width="3.42578125" bestFit="1" customWidth="1"/>
    <col min="8456" max="8456" width="35.28515625" bestFit="1" customWidth="1"/>
    <col min="8457" max="8468" width="3.42578125" customWidth="1"/>
    <col min="8469" max="8469" width="6.85546875" bestFit="1" customWidth="1"/>
    <col min="8470" max="8472" width="9.28515625" bestFit="1" customWidth="1"/>
    <col min="8711" max="8711" width="3.42578125" bestFit="1" customWidth="1"/>
    <col min="8712" max="8712" width="35.28515625" bestFit="1" customWidth="1"/>
    <col min="8713" max="8724" width="3.42578125" customWidth="1"/>
    <col min="8725" max="8725" width="6.85546875" bestFit="1" customWidth="1"/>
    <col min="8726" max="8728" width="9.28515625" bestFit="1" customWidth="1"/>
    <col min="8967" max="8967" width="3.42578125" bestFit="1" customWidth="1"/>
    <col min="8968" max="8968" width="35.28515625" bestFit="1" customWidth="1"/>
    <col min="8969" max="8980" width="3.42578125" customWidth="1"/>
    <col min="8981" max="8981" width="6.85546875" bestFit="1" customWidth="1"/>
    <col min="8982" max="8984" width="9.28515625" bestFit="1" customWidth="1"/>
    <col min="9223" max="9223" width="3.42578125" bestFit="1" customWidth="1"/>
    <col min="9224" max="9224" width="35.28515625" bestFit="1" customWidth="1"/>
    <col min="9225" max="9236" width="3.42578125" customWidth="1"/>
    <col min="9237" max="9237" width="6.85546875" bestFit="1" customWidth="1"/>
    <col min="9238" max="9240" width="9.28515625" bestFit="1" customWidth="1"/>
    <col min="9479" max="9479" width="3.42578125" bestFit="1" customWidth="1"/>
    <col min="9480" max="9480" width="35.28515625" bestFit="1" customWidth="1"/>
    <col min="9481" max="9492" width="3.42578125" customWidth="1"/>
    <col min="9493" max="9493" width="6.85546875" bestFit="1" customWidth="1"/>
    <col min="9494" max="9496" width="9.28515625" bestFit="1" customWidth="1"/>
    <col min="9735" max="9735" width="3.42578125" bestFit="1" customWidth="1"/>
    <col min="9736" max="9736" width="35.28515625" bestFit="1" customWidth="1"/>
    <col min="9737" max="9748" width="3.42578125" customWidth="1"/>
    <col min="9749" max="9749" width="6.85546875" bestFit="1" customWidth="1"/>
    <col min="9750" max="9752" width="9.28515625" bestFit="1" customWidth="1"/>
    <col min="9991" max="9991" width="3.42578125" bestFit="1" customWidth="1"/>
    <col min="9992" max="9992" width="35.28515625" bestFit="1" customWidth="1"/>
    <col min="9993" max="10004" width="3.42578125" customWidth="1"/>
    <col min="10005" max="10005" width="6.85546875" bestFit="1" customWidth="1"/>
    <col min="10006" max="10008" width="9.28515625" bestFit="1" customWidth="1"/>
    <col min="10247" max="10247" width="3.42578125" bestFit="1" customWidth="1"/>
    <col min="10248" max="10248" width="35.28515625" bestFit="1" customWidth="1"/>
    <col min="10249" max="10260" width="3.42578125" customWidth="1"/>
    <col min="10261" max="10261" width="6.85546875" bestFit="1" customWidth="1"/>
    <col min="10262" max="10264" width="9.28515625" bestFit="1" customWidth="1"/>
    <col min="10503" max="10503" width="3.42578125" bestFit="1" customWidth="1"/>
    <col min="10504" max="10504" width="35.28515625" bestFit="1" customWidth="1"/>
    <col min="10505" max="10516" width="3.42578125" customWidth="1"/>
    <col min="10517" max="10517" width="6.85546875" bestFit="1" customWidth="1"/>
    <col min="10518" max="10520" width="9.28515625" bestFit="1" customWidth="1"/>
    <col min="10759" max="10759" width="3.42578125" bestFit="1" customWidth="1"/>
    <col min="10760" max="10760" width="35.28515625" bestFit="1" customWidth="1"/>
    <col min="10761" max="10772" width="3.42578125" customWidth="1"/>
    <col min="10773" max="10773" width="6.85546875" bestFit="1" customWidth="1"/>
    <col min="10774" max="10776" width="9.28515625" bestFit="1" customWidth="1"/>
    <col min="11015" max="11015" width="3.42578125" bestFit="1" customWidth="1"/>
    <col min="11016" max="11016" width="35.28515625" bestFit="1" customWidth="1"/>
    <col min="11017" max="11028" width="3.42578125" customWidth="1"/>
    <col min="11029" max="11029" width="6.85546875" bestFit="1" customWidth="1"/>
    <col min="11030" max="11032" width="9.28515625" bestFit="1" customWidth="1"/>
    <col min="11271" max="11271" width="3.42578125" bestFit="1" customWidth="1"/>
    <col min="11272" max="11272" width="35.28515625" bestFit="1" customWidth="1"/>
    <col min="11273" max="11284" width="3.42578125" customWidth="1"/>
    <col min="11285" max="11285" width="6.85546875" bestFit="1" customWidth="1"/>
    <col min="11286" max="11288" width="9.28515625" bestFit="1" customWidth="1"/>
    <col min="11527" max="11527" width="3.42578125" bestFit="1" customWidth="1"/>
    <col min="11528" max="11528" width="35.28515625" bestFit="1" customWidth="1"/>
    <col min="11529" max="11540" width="3.42578125" customWidth="1"/>
    <col min="11541" max="11541" width="6.85546875" bestFit="1" customWidth="1"/>
    <col min="11542" max="11544" width="9.28515625" bestFit="1" customWidth="1"/>
    <col min="11783" max="11783" width="3.42578125" bestFit="1" customWidth="1"/>
    <col min="11784" max="11784" width="35.28515625" bestFit="1" customWidth="1"/>
    <col min="11785" max="11796" width="3.42578125" customWidth="1"/>
    <col min="11797" max="11797" width="6.85546875" bestFit="1" customWidth="1"/>
    <col min="11798" max="11800" width="9.28515625" bestFit="1" customWidth="1"/>
    <col min="12039" max="12039" width="3.42578125" bestFit="1" customWidth="1"/>
    <col min="12040" max="12040" width="35.28515625" bestFit="1" customWidth="1"/>
    <col min="12041" max="12052" width="3.42578125" customWidth="1"/>
    <col min="12053" max="12053" width="6.85546875" bestFit="1" customWidth="1"/>
    <col min="12054" max="12056" width="9.28515625" bestFit="1" customWidth="1"/>
    <col min="12295" max="12295" width="3.42578125" bestFit="1" customWidth="1"/>
    <col min="12296" max="12296" width="35.28515625" bestFit="1" customWidth="1"/>
    <col min="12297" max="12308" width="3.42578125" customWidth="1"/>
    <col min="12309" max="12309" width="6.85546875" bestFit="1" customWidth="1"/>
    <col min="12310" max="12312" width="9.28515625" bestFit="1" customWidth="1"/>
    <col min="12551" max="12551" width="3.42578125" bestFit="1" customWidth="1"/>
    <col min="12552" max="12552" width="35.28515625" bestFit="1" customWidth="1"/>
    <col min="12553" max="12564" width="3.42578125" customWidth="1"/>
    <col min="12565" max="12565" width="6.85546875" bestFit="1" customWidth="1"/>
    <col min="12566" max="12568" width="9.28515625" bestFit="1" customWidth="1"/>
    <col min="12807" max="12807" width="3.42578125" bestFit="1" customWidth="1"/>
    <col min="12808" max="12808" width="35.28515625" bestFit="1" customWidth="1"/>
    <col min="12809" max="12820" width="3.42578125" customWidth="1"/>
    <col min="12821" max="12821" width="6.85546875" bestFit="1" customWidth="1"/>
    <col min="12822" max="12824" width="9.28515625" bestFit="1" customWidth="1"/>
    <col min="13063" max="13063" width="3.42578125" bestFit="1" customWidth="1"/>
    <col min="13064" max="13064" width="35.28515625" bestFit="1" customWidth="1"/>
    <col min="13065" max="13076" width="3.42578125" customWidth="1"/>
    <col min="13077" max="13077" width="6.85546875" bestFit="1" customWidth="1"/>
    <col min="13078" max="13080" width="9.28515625" bestFit="1" customWidth="1"/>
    <col min="13319" max="13319" width="3.42578125" bestFit="1" customWidth="1"/>
    <col min="13320" max="13320" width="35.28515625" bestFit="1" customWidth="1"/>
    <col min="13321" max="13332" width="3.42578125" customWidth="1"/>
    <col min="13333" max="13333" width="6.85546875" bestFit="1" customWidth="1"/>
    <col min="13334" max="13336" width="9.28515625" bestFit="1" customWidth="1"/>
    <col min="13575" max="13575" width="3.42578125" bestFit="1" customWidth="1"/>
    <col min="13576" max="13576" width="35.28515625" bestFit="1" customWidth="1"/>
    <col min="13577" max="13588" width="3.42578125" customWidth="1"/>
    <col min="13589" max="13589" width="6.85546875" bestFit="1" customWidth="1"/>
    <col min="13590" max="13592" width="9.28515625" bestFit="1" customWidth="1"/>
    <col min="13831" max="13831" width="3.42578125" bestFit="1" customWidth="1"/>
    <col min="13832" max="13832" width="35.28515625" bestFit="1" customWidth="1"/>
    <col min="13833" max="13844" width="3.42578125" customWidth="1"/>
    <col min="13845" max="13845" width="6.85546875" bestFit="1" customWidth="1"/>
    <col min="13846" max="13848" width="9.28515625" bestFit="1" customWidth="1"/>
    <col min="14087" max="14087" width="3.42578125" bestFit="1" customWidth="1"/>
    <col min="14088" max="14088" width="35.28515625" bestFit="1" customWidth="1"/>
    <col min="14089" max="14100" width="3.42578125" customWidth="1"/>
    <col min="14101" max="14101" width="6.85546875" bestFit="1" customWidth="1"/>
    <col min="14102" max="14104" width="9.28515625" bestFit="1" customWidth="1"/>
    <col min="14343" max="14343" width="3.42578125" bestFit="1" customWidth="1"/>
    <col min="14344" max="14344" width="35.28515625" bestFit="1" customWidth="1"/>
    <col min="14345" max="14356" width="3.42578125" customWidth="1"/>
    <col min="14357" max="14357" width="6.85546875" bestFit="1" customWidth="1"/>
    <col min="14358" max="14360" width="9.28515625" bestFit="1" customWidth="1"/>
    <col min="14599" max="14599" width="3.42578125" bestFit="1" customWidth="1"/>
    <col min="14600" max="14600" width="35.28515625" bestFit="1" customWidth="1"/>
    <col min="14601" max="14612" width="3.42578125" customWidth="1"/>
    <col min="14613" max="14613" width="6.85546875" bestFit="1" customWidth="1"/>
    <col min="14614" max="14616" width="9.28515625" bestFit="1" customWidth="1"/>
    <col min="14855" max="14855" width="3.42578125" bestFit="1" customWidth="1"/>
    <col min="14856" max="14856" width="35.28515625" bestFit="1" customWidth="1"/>
    <col min="14857" max="14868" width="3.42578125" customWidth="1"/>
    <col min="14869" max="14869" width="6.85546875" bestFit="1" customWidth="1"/>
    <col min="14870" max="14872" width="9.28515625" bestFit="1" customWidth="1"/>
    <col min="15111" max="15111" width="3.42578125" bestFit="1" customWidth="1"/>
    <col min="15112" max="15112" width="35.28515625" bestFit="1" customWidth="1"/>
    <col min="15113" max="15124" width="3.42578125" customWidth="1"/>
    <col min="15125" max="15125" width="6.85546875" bestFit="1" customWidth="1"/>
    <col min="15126" max="15128" width="9.28515625" bestFit="1" customWidth="1"/>
    <col min="15367" max="15367" width="3.42578125" bestFit="1" customWidth="1"/>
    <col min="15368" max="15368" width="35.28515625" bestFit="1" customWidth="1"/>
    <col min="15369" max="15380" width="3.42578125" customWidth="1"/>
    <col min="15381" max="15381" width="6.85546875" bestFit="1" customWidth="1"/>
    <col min="15382" max="15384" width="9.28515625" bestFit="1" customWidth="1"/>
    <col min="15623" max="15623" width="3.42578125" bestFit="1" customWidth="1"/>
    <col min="15624" max="15624" width="35.28515625" bestFit="1" customWidth="1"/>
    <col min="15625" max="15636" width="3.42578125" customWidth="1"/>
    <col min="15637" max="15637" width="6.85546875" bestFit="1" customWidth="1"/>
    <col min="15638" max="15640" width="9.28515625" bestFit="1" customWidth="1"/>
    <col min="15879" max="15879" width="3.42578125" bestFit="1" customWidth="1"/>
    <col min="15880" max="15880" width="35.28515625" bestFit="1" customWidth="1"/>
    <col min="15881" max="15892" width="3.42578125" customWidth="1"/>
    <col min="15893" max="15893" width="6.85546875" bestFit="1" customWidth="1"/>
    <col min="15894" max="15896" width="9.28515625" bestFit="1" customWidth="1"/>
    <col min="16135" max="16135" width="3.42578125" bestFit="1" customWidth="1"/>
    <col min="16136" max="16136" width="35.28515625" bestFit="1" customWidth="1"/>
    <col min="16137" max="16148" width="3.42578125" customWidth="1"/>
    <col min="16149" max="16149" width="6.85546875" bestFit="1" customWidth="1"/>
    <col min="16150" max="16152" width="9.28515625" bestFit="1" customWidth="1"/>
  </cols>
  <sheetData>
    <row r="1" spans="1:25" ht="15.75">
      <c r="B1" s="20" t="s">
        <v>48</v>
      </c>
    </row>
    <row r="2" spans="1:25" ht="15.75">
      <c r="B2" s="20" t="s">
        <v>28</v>
      </c>
    </row>
    <row r="3" spans="1:25" ht="13.5" thickBot="1"/>
    <row r="4" spans="1:25" ht="44.25" customHeight="1" thickBot="1">
      <c r="A4" s="53"/>
      <c r="B4" s="22" t="s">
        <v>18</v>
      </c>
      <c r="C4" s="96" t="s">
        <v>49</v>
      </c>
      <c r="D4" s="97" t="s">
        <v>50</v>
      </c>
      <c r="E4" s="104" t="s">
        <v>51</v>
      </c>
      <c r="F4" s="89">
        <v>4</v>
      </c>
      <c r="G4" s="55">
        <v>5</v>
      </c>
      <c r="H4" s="56">
        <v>6</v>
      </c>
      <c r="I4" s="89">
        <v>7</v>
      </c>
      <c r="J4" s="55">
        <v>8</v>
      </c>
      <c r="K4" s="55">
        <v>9</v>
      </c>
      <c r="L4" s="56">
        <v>10</v>
      </c>
      <c r="M4" s="54">
        <v>1</v>
      </c>
      <c r="N4" s="55">
        <v>2</v>
      </c>
      <c r="O4" s="55">
        <v>3</v>
      </c>
      <c r="P4" s="55">
        <v>4</v>
      </c>
      <c r="Q4" s="55">
        <v>5</v>
      </c>
      <c r="R4" s="55">
        <v>6</v>
      </c>
      <c r="S4" s="55">
        <v>7</v>
      </c>
      <c r="T4" s="55">
        <v>8</v>
      </c>
      <c r="U4" s="55">
        <v>9</v>
      </c>
      <c r="V4" s="56">
        <v>10</v>
      </c>
      <c r="W4" s="98" t="s">
        <v>22</v>
      </c>
      <c r="X4" s="159" t="s">
        <v>23</v>
      </c>
      <c r="Y4" s="160" t="s">
        <v>24</v>
      </c>
    </row>
    <row r="5" spans="1:25" ht="15" customHeight="1">
      <c r="A5" s="58">
        <v>1</v>
      </c>
      <c r="B5" s="24" t="str">
        <f>рег!B5</f>
        <v>Кузнецов Роман Валерьевич</v>
      </c>
      <c r="C5" s="59">
        <v>0</v>
      </c>
      <c r="D5" s="60"/>
      <c r="E5" s="93"/>
      <c r="F5" s="90"/>
      <c r="G5" s="60"/>
      <c r="H5" s="93"/>
      <c r="I5" s="90"/>
      <c r="J5" s="60"/>
      <c r="K5" s="61"/>
      <c r="L5" s="62"/>
      <c r="M5" s="59"/>
      <c r="N5" s="60"/>
      <c r="O5" s="60"/>
      <c r="P5" s="60"/>
      <c r="Q5" s="60"/>
      <c r="R5" s="60"/>
      <c r="S5" s="60"/>
      <c r="T5" s="60"/>
      <c r="U5" s="61"/>
      <c r="V5" s="62"/>
      <c r="W5" s="63">
        <f>SUM(C5:V5)-Y5</f>
        <v>0</v>
      </c>
      <c r="X5" s="155"/>
      <c r="Y5" s="148"/>
    </row>
    <row r="6" spans="1:25" ht="15" customHeight="1">
      <c r="A6" s="64">
        <v>2</v>
      </c>
      <c r="B6" s="24" t="str">
        <f>рег!B6</f>
        <v>Захаров Артем Александрович</v>
      </c>
      <c r="C6" s="59">
        <v>0</v>
      </c>
      <c r="D6" s="60"/>
      <c r="E6" s="93"/>
      <c r="F6" s="90"/>
      <c r="G6" s="60"/>
      <c r="H6" s="93"/>
      <c r="I6" s="90"/>
      <c r="J6" s="60"/>
      <c r="K6" s="61"/>
      <c r="L6" s="62"/>
      <c r="M6" s="59"/>
      <c r="N6" s="60"/>
      <c r="O6" s="60"/>
      <c r="P6" s="60"/>
      <c r="Q6" s="60"/>
      <c r="R6" s="60"/>
      <c r="S6" s="60"/>
      <c r="T6" s="60"/>
      <c r="U6" s="61"/>
      <c r="V6" s="62"/>
      <c r="W6" s="63">
        <f t="shared" ref="W6:W54" si="0">SUM(C6:V6)-Y6</f>
        <v>-1</v>
      </c>
      <c r="X6" s="155"/>
      <c r="Y6" s="148">
        <v>1</v>
      </c>
    </row>
    <row r="7" spans="1:25" ht="15" customHeight="1">
      <c r="A7" s="64">
        <v>3</v>
      </c>
      <c r="B7" s="24" t="str">
        <f>рег!B7</f>
        <v>Никитин Сергей Владимирович</v>
      </c>
      <c r="C7" s="59">
        <v>3</v>
      </c>
      <c r="D7" s="60">
        <v>0</v>
      </c>
      <c r="E7" s="93"/>
      <c r="F7" s="90"/>
      <c r="G7" s="60"/>
      <c r="H7" s="93"/>
      <c r="I7" s="90"/>
      <c r="J7" s="60"/>
      <c r="K7" s="61"/>
      <c r="L7" s="62"/>
      <c r="M7" s="59"/>
      <c r="N7" s="60"/>
      <c r="O7" s="60"/>
      <c r="P7" s="60"/>
      <c r="Q7" s="60"/>
      <c r="R7" s="60"/>
      <c r="S7" s="60"/>
      <c r="T7" s="60"/>
      <c r="U7" s="61"/>
      <c r="V7" s="62"/>
      <c r="W7" s="63">
        <f t="shared" si="0"/>
        <v>3</v>
      </c>
      <c r="X7" s="155"/>
      <c r="Y7" s="148"/>
    </row>
    <row r="8" spans="1:25" ht="15" customHeight="1">
      <c r="A8" s="64">
        <v>4</v>
      </c>
      <c r="B8" s="24" t="str">
        <f>рег!B8</f>
        <v>Орехов Павел Юрьевич</v>
      </c>
      <c r="C8" s="59">
        <v>0</v>
      </c>
      <c r="D8" s="60"/>
      <c r="E8" s="93"/>
      <c r="F8" s="90"/>
      <c r="G8" s="60"/>
      <c r="H8" s="93"/>
      <c r="I8" s="90"/>
      <c r="J8" s="60"/>
      <c r="K8" s="61"/>
      <c r="L8" s="62"/>
      <c r="M8" s="59"/>
      <c r="N8" s="60"/>
      <c r="O8" s="60"/>
      <c r="P8" s="60"/>
      <c r="Q8" s="60"/>
      <c r="R8" s="60"/>
      <c r="S8" s="60"/>
      <c r="T8" s="60"/>
      <c r="U8" s="61"/>
      <c r="V8" s="62"/>
      <c r="W8" s="63">
        <f t="shared" si="0"/>
        <v>0</v>
      </c>
      <c r="X8" s="155"/>
      <c r="Y8" s="148"/>
    </row>
    <row r="9" spans="1:25" ht="15" customHeight="1">
      <c r="A9" s="64">
        <v>5</v>
      </c>
      <c r="B9" s="24" t="str">
        <f>рег!B9</f>
        <v>Пчелкин Алексей Иоанович</v>
      </c>
      <c r="C9" s="59">
        <v>0</v>
      </c>
      <c r="D9" s="60"/>
      <c r="E9" s="93"/>
      <c r="F9" s="90"/>
      <c r="G9" s="60"/>
      <c r="H9" s="93"/>
      <c r="I9" s="90"/>
      <c r="J9" s="60"/>
      <c r="K9" s="61"/>
      <c r="L9" s="62"/>
      <c r="M9" s="59"/>
      <c r="N9" s="60"/>
      <c r="O9" s="60"/>
      <c r="P9" s="60"/>
      <c r="Q9" s="60"/>
      <c r="R9" s="60"/>
      <c r="S9" s="60"/>
      <c r="T9" s="60"/>
      <c r="U9" s="61"/>
      <c r="V9" s="62"/>
      <c r="W9" s="63">
        <f t="shared" si="0"/>
        <v>0</v>
      </c>
      <c r="X9" s="155"/>
      <c r="Y9" s="148"/>
    </row>
    <row r="10" spans="1:25" ht="15" customHeight="1">
      <c r="A10" s="64">
        <v>6</v>
      </c>
      <c r="B10" s="24" t="str">
        <f>рег!B10</f>
        <v>Латышев Евгений Алексеевич</v>
      </c>
      <c r="C10" s="59">
        <v>0</v>
      </c>
      <c r="D10" s="60"/>
      <c r="E10" s="93"/>
      <c r="F10" s="90"/>
      <c r="G10" s="60"/>
      <c r="H10" s="93"/>
      <c r="I10" s="90"/>
      <c r="J10" s="60"/>
      <c r="K10" s="61"/>
      <c r="L10" s="62"/>
      <c r="M10" s="59"/>
      <c r="N10" s="60"/>
      <c r="O10" s="60"/>
      <c r="P10" s="60"/>
      <c r="Q10" s="60"/>
      <c r="R10" s="60"/>
      <c r="S10" s="60"/>
      <c r="T10" s="60"/>
      <c r="U10" s="61"/>
      <c r="V10" s="62"/>
      <c r="W10" s="63">
        <f t="shared" si="0"/>
        <v>0</v>
      </c>
      <c r="X10" s="155"/>
      <c r="Y10" s="148"/>
    </row>
    <row r="11" spans="1:25" ht="15" customHeight="1">
      <c r="A11" s="64">
        <v>7</v>
      </c>
      <c r="B11" s="24" t="str">
        <f>рег!B11</f>
        <v>Иванов Олег Викторович</v>
      </c>
      <c r="C11" s="59">
        <v>0</v>
      </c>
      <c r="D11" s="60"/>
      <c r="E11" s="93"/>
      <c r="F11" s="90"/>
      <c r="G11" s="60"/>
      <c r="H11" s="93"/>
      <c r="I11" s="90"/>
      <c r="J11" s="60"/>
      <c r="K11" s="61"/>
      <c r="L11" s="62"/>
      <c r="M11" s="59"/>
      <c r="N11" s="60"/>
      <c r="O11" s="60"/>
      <c r="P11" s="60"/>
      <c r="Q11" s="60"/>
      <c r="R11" s="60"/>
      <c r="S11" s="60"/>
      <c r="T11" s="60"/>
      <c r="U11" s="61"/>
      <c r="V11" s="62"/>
      <c r="W11" s="63">
        <f t="shared" si="0"/>
        <v>0</v>
      </c>
      <c r="X11" s="155"/>
      <c r="Y11" s="148"/>
    </row>
    <row r="12" spans="1:25" ht="15" customHeight="1">
      <c r="A12" s="64">
        <v>8</v>
      </c>
      <c r="B12" s="24" t="str">
        <f>рег!B12</f>
        <v>Чугунов Павел Владимирович</v>
      </c>
      <c r="C12" s="59">
        <v>0</v>
      </c>
      <c r="D12" s="60"/>
      <c r="E12" s="93"/>
      <c r="F12" s="90"/>
      <c r="G12" s="60"/>
      <c r="H12" s="93"/>
      <c r="I12" s="90"/>
      <c r="J12" s="60"/>
      <c r="K12" s="61"/>
      <c r="L12" s="62"/>
      <c r="M12" s="59"/>
      <c r="N12" s="60"/>
      <c r="O12" s="60"/>
      <c r="P12" s="60"/>
      <c r="Q12" s="60"/>
      <c r="R12" s="60"/>
      <c r="S12" s="60"/>
      <c r="T12" s="60"/>
      <c r="U12" s="61"/>
      <c r="V12" s="62"/>
      <c r="W12" s="63">
        <f t="shared" si="0"/>
        <v>0</v>
      </c>
      <c r="X12" s="155"/>
      <c r="Y12" s="148"/>
    </row>
    <row r="13" spans="1:25" ht="15" customHeight="1">
      <c r="A13" s="64">
        <v>9</v>
      </c>
      <c r="B13" s="24" t="str">
        <f>рег!B13</f>
        <v>Акаткин Александр Александрович</v>
      </c>
      <c r="C13" s="59">
        <v>0</v>
      </c>
      <c r="D13" s="60"/>
      <c r="E13" s="93"/>
      <c r="F13" s="90"/>
      <c r="G13" s="60"/>
      <c r="H13" s="93"/>
      <c r="I13" s="90"/>
      <c r="J13" s="60"/>
      <c r="K13" s="61"/>
      <c r="L13" s="62"/>
      <c r="M13" s="59"/>
      <c r="N13" s="60"/>
      <c r="O13" s="60"/>
      <c r="P13" s="60"/>
      <c r="Q13" s="60"/>
      <c r="R13" s="60"/>
      <c r="S13" s="60"/>
      <c r="T13" s="60"/>
      <c r="U13" s="61"/>
      <c r="V13" s="62"/>
      <c r="W13" s="63">
        <f t="shared" si="0"/>
        <v>0</v>
      </c>
      <c r="X13" s="155"/>
      <c r="Y13" s="148"/>
    </row>
    <row r="14" spans="1:25" ht="15" customHeight="1">
      <c r="A14" s="64">
        <v>10</v>
      </c>
      <c r="B14" s="24" t="str">
        <f>рег!B14</f>
        <v>Воробьев Александр Сергеевич</v>
      </c>
      <c r="C14" s="59">
        <v>0</v>
      </c>
      <c r="D14" s="60"/>
      <c r="E14" s="93"/>
      <c r="F14" s="90"/>
      <c r="G14" s="60"/>
      <c r="H14" s="93"/>
      <c r="I14" s="90"/>
      <c r="J14" s="60"/>
      <c r="K14" s="61"/>
      <c r="L14" s="62"/>
      <c r="M14" s="59"/>
      <c r="N14" s="60"/>
      <c r="O14" s="60"/>
      <c r="P14" s="60"/>
      <c r="Q14" s="60"/>
      <c r="R14" s="60"/>
      <c r="S14" s="60"/>
      <c r="T14" s="60"/>
      <c r="U14" s="61"/>
      <c r="V14" s="62"/>
      <c r="W14" s="63">
        <f t="shared" si="0"/>
        <v>0</v>
      </c>
      <c r="X14" s="155"/>
      <c r="Y14" s="148"/>
    </row>
    <row r="15" spans="1:25" ht="15" customHeight="1">
      <c r="A15" s="64">
        <v>11</v>
      </c>
      <c r="B15" s="24" t="str">
        <f>рег!B15</f>
        <v>Никитин Юрий Владимирович</v>
      </c>
      <c r="C15" s="59">
        <v>5</v>
      </c>
      <c r="D15" s="60">
        <v>0</v>
      </c>
      <c r="E15" s="93"/>
      <c r="F15" s="90"/>
      <c r="G15" s="60"/>
      <c r="H15" s="93"/>
      <c r="I15" s="90"/>
      <c r="J15" s="60"/>
      <c r="K15" s="61"/>
      <c r="L15" s="62"/>
      <c r="M15" s="59"/>
      <c r="N15" s="60"/>
      <c r="O15" s="60"/>
      <c r="P15" s="60"/>
      <c r="Q15" s="60"/>
      <c r="R15" s="60"/>
      <c r="S15" s="60"/>
      <c r="T15" s="60"/>
      <c r="U15" s="61"/>
      <c r="V15" s="62"/>
      <c r="W15" s="63">
        <f t="shared" si="0"/>
        <v>5</v>
      </c>
      <c r="X15" s="155">
        <v>1</v>
      </c>
      <c r="Y15" s="148"/>
    </row>
    <row r="16" spans="1:25" ht="15" customHeight="1">
      <c r="A16" s="64">
        <v>12</v>
      </c>
      <c r="B16" s="24" t="str">
        <f>рег!B16</f>
        <v>Хохлов Александр Сергеевич</v>
      </c>
      <c r="C16" s="59">
        <v>3</v>
      </c>
      <c r="D16" s="60">
        <v>1</v>
      </c>
      <c r="E16" s="93">
        <v>0</v>
      </c>
      <c r="F16" s="90"/>
      <c r="G16" s="60"/>
      <c r="H16" s="93"/>
      <c r="I16" s="90"/>
      <c r="J16" s="60"/>
      <c r="K16" s="61"/>
      <c r="L16" s="62"/>
      <c r="M16" s="59"/>
      <c r="N16" s="60"/>
      <c r="O16" s="60"/>
      <c r="P16" s="60"/>
      <c r="Q16" s="60"/>
      <c r="R16" s="60"/>
      <c r="S16" s="60"/>
      <c r="T16" s="60"/>
      <c r="U16" s="61"/>
      <c r="V16" s="62"/>
      <c r="W16" s="63">
        <f t="shared" si="0"/>
        <v>4</v>
      </c>
      <c r="X16" s="155"/>
      <c r="Y16" s="148"/>
    </row>
    <row r="17" spans="1:25" ht="15" customHeight="1">
      <c r="A17" s="64">
        <v>13</v>
      </c>
      <c r="B17" s="24" t="str">
        <f>рег!B17</f>
        <v>Евсеев Александр Сергеевич</v>
      </c>
      <c r="C17" s="59">
        <v>0</v>
      </c>
      <c r="D17" s="60"/>
      <c r="E17" s="93"/>
      <c r="F17" s="90"/>
      <c r="G17" s="60"/>
      <c r="H17" s="93"/>
      <c r="I17" s="90"/>
      <c r="J17" s="60"/>
      <c r="K17" s="61"/>
      <c r="L17" s="62"/>
      <c r="M17" s="59"/>
      <c r="N17" s="60"/>
      <c r="O17" s="60"/>
      <c r="P17" s="60"/>
      <c r="Q17" s="60"/>
      <c r="R17" s="60"/>
      <c r="S17" s="60"/>
      <c r="T17" s="60"/>
      <c r="U17" s="61"/>
      <c r="V17" s="62"/>
      <c r="W17" s="63">
        <f t="shared" si="0"/>
        <v>0</v>
      </c>
      <c r="X17" s="155"/>
      <c r="Y17" s="148"/>
    </row>
    <row r="18" spans="1:25" ht="15" customHeight="1">
      <c r="A18" s="64">
        <v>14</v>
      </c>
      <c r="B18" s="24" t="str">
        <f>рег!B18</f>
        <v>Гурняк Станислав Юлианович</v>
      </c>
      <c r="C18" s="59">
        <v>0</v>
      </c>
      <c r="D18" s="60"/>
      <c r="E18" s="93"/>
      <c r="F18" s="90"/>
      <c r="G18" s="60"/>
      <c r="H18" s="93"/>
      <c r="I18" s="90"/>
      <c r="J18" s="60"/>
      <c r="K18" s="61"/>
      <c r="L18" s="62"/>
      <c r="M18" s="59"/>
      <c r="N18" s="60"/>
      <c r="O18" s="60"/>
      <c r="P18" s="60"/>
      <c r="Q18" s="60"/>
      <c r="R18" s="60"/>
      <c r="S18" s="60"/>
      <c r="T18" s="60"/>
      <c r="U18" s="61"/>
      <c r="V18" s="62"/>
      <c r="W18" s="63">
        <f t="shared" si="0"/>
        <v>-1</v>
      </c>
      <c r="X18" s="155"/>
      <c r="Y18" s="148">
        <v>1</v>
      </c>
    </row>
    <row r="19" spans="1:25" ht="15.75">
      <c r="A19" s="64">
        <v>15</v>
      </c>
      <c r="B19" s="24">
        <f>рег!B19</f>
        <v>0</v>
      </c>
      <c r="C19" s="65"/>
      <c r="D19" s="66"/>
      <c r="E19" s="94"/>
      <c r="F19" s="91"/>
      <c r="G19" s="66"/>
      <c r="H19" s="94"/>
      <c r="I19" s="91"/>
      <c r="J19" s="66"/>
      <c r="K19" s="67"/>
      <c r="L19" s="68"/>
      <c r="M19" s="65"/>
      <c r="N19" s="66"/>
      <c r="O19" s="66"/>
      <c r="P19" s="66"/>
      <c r="Q19" s="66"/>
      <c r="R19" s="66"/>
      <c r="S19" s="66"/>
      <c r="T19" s="66"/>
      <c r="U19" s="67"/>
      <c r="V19" s="68"/>
      <c r="W19" s="63">
        <f t="shared" si="0"/>
        <v>0</v>
      </c>
      <c r="X19" s="156"/>
      <c r="Y19" s="148"/>
    </row>
    <row r="20" spans="1:25" s="15" customFormat="1" ht="15.75">
      <c r="A20" s="64">
        <v>16</v>
      </c>
      <c r="B20" s="24">
        <f>рег!B20</f>
        <v>0</v>
      </c>
      <c r="C20" s="69"/>
      <c r="D20" s="42"/>
      <c r="E20" s="44"/>
      <c r="F20" s="41"/>
      <c r="G20" s="42"/>
      <c r="H20" s="44"/>
      <c r="I20" s="41"/>
      <c r="J20" s="42"/>
      <c r="K20" s="38"/>
      <c r="L20" s="39"/>
      <c r="M20" s="69"/>
      <c r="N20" s="42"/>
      <c r="O20" s="42"/>
      <c r="P20" s="42"/>
      <c r="Q20" s="42"/>
      <c r="R20" s="42"/>
      <c r="S20" s="42"/>
      <c r="T20" s="42"/>
      <c r="U20" s="38"/>
      <c r="V20" s="39"/>
      <c r="W20" s="63">
        <f t="shared" si="0"/>
        <v>0</v>
      </c>
      <c r="X20" s="156"/>
      <c r="Y20" s="149"/>
    </row>
    <row r="21" spans="1:25" s="15" customFormat="1" ht="15.75">
      <c r="A21" s="64">
        <v>17</v>
      </c>
      <c r="B21" s="24" t="str">
        <f>рег!B21</f>
        <v>Васильев Борис Михайлович</v>
      </c>
      <c r="C21" s="69">
        <v>5</v>
      </c>
      <c r="D21" s="42">
        <v>1</v>
      </c>
      <c r="E21" s="44">
        <v>5</v>
      </c>
      <c r="F21" s="41"/>
      <c r="G21" s="42"/>
      <c r="H21" s="44"/>
      <c r="I21" s="41"/>
      <c r="J21" s="42"/>
      <c r="K21" s="38"/>
      <c r="L21" s="39"/>
      <c r="M21" s="69"/>
      <c r="N21" s="42"/>
      <c r="O21" s="42"/>
      <c r="P21" s="42"/>
      <c r="Q21" s="42"/>
      <c r="R21" s="42"/>
      <c r="S21" s="42"/>
      <c r="T21" s="42"/>
      <c r="U21" s="38"/>
      <c r="V21" s="39"/>
      <c r="W21" s="63">
        <f t="shared" si="0"/>
        <v>11</v>
      </c>
      <c r="X21" s="156">
        <v>2</v>
      </c>
      <c r="Y21" s="149"/>
    </row>
    <row r="22" spans="1:25" s="15" customFormat="1" ht="15.75">
      <c r="A22" s="64">
        <v>18</v>
      </c>
      <c r="B22" s="24" t="str">
        <f>рег!B22</f>
        <v>Таубе Андрей Олегович</v>
      </c>
      <c r="C22" s="69">
        <v>1</v>
      </c>
      <c r="D22" s="42">
        <v>0</v>
      </c>
      <c r="E22" s="44"/>
      <c r="F22" s="41"/>
      <c r="G22" s="42"/>
      <c r="H22" s="44"/>
      <c r="I22" s="41"/>
      <c r="J22" s="42"/>
      <c r="K22" s="38"/>
      <c r="L22" s="39"/>
      <c r="M22" s="69"/>
      <c r="N22" s="42"/>
      <c r="O22" s="42"/>
      <c r="P22" s="42"/>
      <c r="Q22" s="42"/>
      <c r="R22" s="42"/>
      <c r="S22" s="42"/>
      <c r="T22" s="42"/>
      <c r="U22" s="38"/>
      <c r="V22" s="39"/>
      <c r="W22" s="63">
        <f t="shared" si="0"/>
        <v>1</v>
      </c>
      <c r="X22" s="156"/>
      <c r="Y22" s="149"/>
    </row>
    <row r="23" spans="1:25" s="15" customFormat="1" ht="15.75">
      <c r="A23" s="64">
        <v>19</v>
      </c>
      <c r="B23" s="24" t="str">
        <f>рег!B23</f>
        <v>Шишов Сергей Борисович</v>
      </c>
      <c r="C23" s="69">
        <v>0</v>
      </c>
      <c r="D23" s="42"/>
      <c r="E23" s="44"/>
      <c r="F23" s="41"/>
      <c r="G23" s="42"/>
      <c r="H23" s="44"/>
      <c r="I23" s="41"/>
      <c r="J23" s="42"/>
      <c r="K23" s="38"/>
      <c r="L23" s="39"/>
      <c r="M23" s="69"/>
      <c r="N23" s="42"/>
      <c r="O23" s="42"/>
      <c r="P23" s="42"/>
      <c r="Q23" s="42"/>
      <c r="R23" s="42"/>
      <c r="S23" s="42"/>
      <c r="T23" s="42"/>
      <c r="U23" s="38"/>
      <c r="V23" s="39"/>
      <c r="W23" s="63">
        <f t="shared" si="0"/>
        <v>0</v>
      </c>
      <c r="X23" s="156"/>
      <c r="Y23" s="149"/>
    </row>
    <row r="24" spans="1:25" s="15" customFormat="1" ht="15.75">
      <c r="A24" s="64">
        <v>20</v>
      </c>
      <c r="B24" s="24" t="str">
        <f>рег!B24</f>
        <v>Муравьев Александр Викторович</v>
      </c>
      <c r="C24" s="69">
        <v>0</v>
      </c>
      <c r="D24" s="42"/>
      <c r="E24" s="44"/>
      <c r="F24" s="41"/>
      <c r="G24" s="42"/>
      <c r="H24" s="44"/>
      <c r="I24" s="41"/>
      <c r="J24" s="42"/>
      <c r="K24" s="38"/>
      <c r="L24" s="39"/>
      <c r="M24" s="69"/>
      <c r="N24" s="42"/>
      <c r="O24" s="42"/>
      <c r="P24" s="42"/>
      <c r="Q24" s="42"/>
      <c r="R24" s="42"/>
      <c r="S24" s="42"/>
      <c r="T24" s="42"/>
      <c r="U24" s="38"/>
      <c r="V24" s="39"/>
      <c r="W24" s="63">
        <f t="shared" si="0"/>
        <v>-1</v>
      </c>
      <c r="X24" s="156"/>
      <c r="Y24" s="149">
        <v>1</v>
      </c>
    </row>
    <row r="25" spans="1:25" ht="15.75">
      <c r="A25" s="64">
        <v>21</v>
      </c>
      <c r="B25" s="24" t="str">
        <f>рег!B25</f>
        <v>Фистик Андрей Александрович</v>
      </c>
      <c r="C25" s="65">
        <v>0</v>
      </c>
      <c r="D25" s="66"/>
      <c r="E25" s="94"/>
      <c r="F25" s="91"/>
      <c r="G25" s="66"/>
      <c r="H25" s="94"/>
      <c r="I25" s="91"/>
      <c r="J25" s="66"/>
      <c r="K25" s="67"/>
      <c r="L25" s="68"/>
      <c r="M25" s="65"/>
      <c r="N25" s="66"/>
      <c r="O25" s="66"/>
      <c r="P25" s="66"/>
      <c r="Q25" s="66"/>
      <c r="R25" s="66"/>
      <c r="S25" s="66"/>
      <c r="T25" s="66"/>
      <c r="U25" s="67"/>
      <c r="V25" s="68"/>
      <c r="W25" s="63">
        <f t="shared" si="0"/>
        <v>0</v>
      </c>
      <c r="X25" s="156"/>
      <c r="Y25" s="148"/>
    </row>
    <row r="26" spans="1:25" ht="15.75">
      <c r="A26" s="64">
        <v>22</v>
      </c>
      <c r="B26" s="24" t="str">
        <f>рег!B26</f>
        <v>Васильев Александр Владимирович</v>
      </c>
      <c r="C26" s="65">
        <v>1</v>
      </c>
      <c r="D26" s="66">
        <v>0</v>
      </c>
      <c r="E26" s="94"/>
      <c r="F26" s="91"/>
      <c r="G26" s="66"/>
      <c r="H26" s="94"/>
      <c r="I26" s="91"/>
      <c r="J26" s="66"/>
      <c r="K26" s="67"/>
      <c r="L26" s="68"/>
      <c r="M26" s="65"/>
      <c r="N26" s="66"/>
      <c r="O26" s="66"/>
      <c r="P26" s="66"/>
      <c r="Q26" s="66"/>
      <c r="R26" s="66"/>
      <c r="S26" s="66"/>
      <c r="T26" s="66"/>
      <c r="U26" s="67"/>
      <c r="V26" s="68"/>
      <c r="W26" s="63">
        <f t="shared" si="0"/>
        <v>1</v>
      </c>
      <c r="X26" s="156"/>
      <c r="Y26" s="148"/>
    </row>
    <row r="27" spans="1:25" ht="15.75" customHeight="1">
      <c r="A27" s="64">
        <v>23</v>
      </c>
      <c r="B27" s="24" t="str">
        <f>рег!B27</f>
        <v>Семин Андрей Васильевич</v>
      </c>
      <c r="C27" s="65">
        <v>0</v>
      </c>
      <c r="D27" s="66"/>
      <c r="E27" s="94"/>
      <c r="F27" s="91"/>
      <c r="G27" s="66"/>
      <c r="H27" s="94"/>
      <c r="I27" s="91"/>
      <c r="J27" s="66"/>
      <c r="K27" s="67"/>
      <c r="L27" s="68"/>
      <c r="M27" s="65"/>
      <c r="N27" s="66"/>
      <c r="O27" s="66"/>
      <c r="P27" s="66"/>
      <c r="Q27" s="66"/>
      <c r="R27" s="66"/>
      <c r="S27" s="66"/>
      <c r="T27" s="66"/>
      <c r="U27" s="67"/>
      <c r="V27" s="68"/>
      <c r="W27" s="63">
        <f t="shared" si="0"/>
        <v>-2</v>
      </c>
      <c r="X27" s="156"/>
      <c r="Y27" s="148">
        <v>2</v>
      </c>
    </row>
    <row r="28" spans="1:25" ht="15.75">
      <c r="A28" s="64">
        <v>24</v>
      </c>
      <c r="B28" s="24" t="str">
        <f>рег!B28</f>
        <v>Вышеславцев Андрей Николаевич</v>
      </c>
      <c r="C28" s="65">
        <v>0</v>
      </c>
      <c r="D28" s="66"/>
      <c r="E28" s="94"/>
      <c r="F28" s="91"/>
      <c r="G28" s="66"/>
      <c r="H28" s="94"/>
      <c r="I28" s="91"/>
      <c r="J28" s="66"/>
      <c r="K28" s="67"/>
      <c r="L28" s="68"/>
      <c r="M28" s="65"/>
      <c r="N28" s="66"/>
      <c r="O28" s="66"/>
      <c r="P28" s="66"/>
      <c r="Q28" s="66"/>
      <c r="R28" s="66"/>
      <c r="S28" s="66"/>
      <c r="T28" s="66"/>
      <c r="U28" s="67"/>
      <c r="V28" s="68"/>
      <c r="W28" s="63">
        <f t="shared" si="0"/>
        <v>0</v>
      </c>
      <c r="X28" s="156"/>
      <c r="Y28" s="148"/>
    </row>
    <row r="29" spans="1:25" ht="15.75">
      <c r="A29" s="64">
        <v>25</v>
      </c>
      <c r="B29" s="24" t="str">
        <f>рег!B29</f>
        <v>Поддеригин Павел Игоревич</v>
      </c>
      <c r="C29" s="65">
        <v>0</v>
      </c>
      <c r="D29" s="66"/>
      <c r="E29" s="94"/>
      <c r="F29" s="91"/>
      <c r="G29" s="66"/>
      <c r="H29" s="94"/>
      <c r="I29" s="91"/>
      <c r="J29" s="66"/>
      <c r="K29" s="67"/>
      <c r="L29" s="68"/>
      <c r="M29" s="65"/>
      <c r="N29" s="66"/>
      <c r="O29" s="66"/>
      <c r="P29" s="66"/>
      <c r="Q29" s="66"/>
      <c r="R29" s="66"/>
      <c r="S29" s="66"/>
      <c r="T29" s="66"/>
      <c r="U29" s="67"/>
      <c r="V29" s="68"/>
      <c r="W29" s="63">
        <f t="shared" si="0"/>
        <v>0</v>
      </c>
      <c r="X29" s="156"/>
      <c r="Y29" s="148"/>
    </row>
    <row r="30" spans="1:25" ht="15.75">
      <c r="A30" s="64">
        <v>26</v>
      </c>
      <c r="B30" s="24" t="str">
        <f>рег!B30</f>
        <v>Шляхин Алексей Владимирович</v>
      </c>
      <c r="C30" s="65">
        <v>0</v>
      </c>
      <c r="D30" s="66"/>
      <c r="E30" s="94"/>
      <c r="F30" s="91"/>
      <c r="G30" s="66"/>
      <c r="H30" s="94"/>
      <c r="I30" s="91"/>
      <c r="J30" s="66"/>
      <c r="K30" s="67"/>
      <c r="L30" s="68"/>
      <c r="M30" s="65"/>
      <c r="N30" s="66"/>
      <c r="O30" s="66"/>
      <c r="P30" s="66"/>
      <c r="Q30" s="66"/>
      <c r="R30" s="66"/>
      <c r="S30" s="66"/>
      <c r="T30" s="66"/>
      <c r="U30" s="67"/>
      <c r="V30" s="68"/>
      <c r="W30" s="63">
        <f t="shared" si="0"/>
        <v>0</v>
      </c>
      <c r="X30" s="156"/>
      <c r="Y30" s="148"/>
    </row>
    <row r="31" spans="1:25" ht="15.75">
      <c r="A31" s="64">
        <v>27</v>
      </c>
      <c r="B31" s="24" t="str">
        <f>рег!B31</f>
        <v>Савин Алексей Андреевич</v>
      </c>
      <c r="C31" s="65">
        <v>0</v>
      </c>
      <c r="D31" s="66"/>
      <c r="E31" s="94"/>
      <c r="F31" s="91"/>
      <c r="G31" s="66"/>
      <c r="H31" s="94"/>
      <c r="I31" s="91"/>
      <c r="J31" s="66"/>
      <c r="K31" s="67"/>
      <c r="L31" s="68"/>
      <c r="M31" s="65"/>
      <c r="N31" s="66"/>
      <c r="O31" s="66"/>
      <c r="P31" s="66"/>
      <c r="Q31" s="66"/>
      <c r="R31" s="66"/>
      <c r="S31" s="66"/>
      <c r="T31" s="66"/>
      <c r="U31" s="67"/>
      <c r="V31" s="68"/>
      <c r="W31" s="63">
        <f t="shared" si="0"/>
        <v>-1</v>
      </c>
      <c r="X31" s="156"/>
      <c r="Y31" s="148">
        <v>1</v>
      </c>
    </row>
    <row r="32" spans="1:25" ht="15.75">
      <c r="A32" s="64">
        <v>28</v>
      </c>
      <c r="B32" s="24" t="str">
        <f>рег!B32</f>
        <v>Курносых Александр Николаевич</v>
      </c>
      <c r="C32" s="65">
        <v>0</v>
      </c>
      <c r="D32" s="66"/>
      <c r="E32" s="94"/>
      <c r="F32" s="91"/>
      <c r="G32" s="66"/>
      <c r="H32" s="94"/>
      <c r="I32" s="91"/>
      <c r="J32" s="66"/>
      <c r="K32" s="67"/>
      <c r="L32" s="68"/>
      <c r="M32" s="65"/>
      <c r="N32" s="66"/>
      <c r="O32" s="66"/>
      <c r="P32" s="66"/>
      <c r="Q32" s="66"/>
      <c r="R32" s="66"/>
      <c r="S32" s="66"/>
      <c r="T32" s="66"/>
      <c r="U32" s="67"/>
      <c r="V32" s="68"/>
      <c r="W32" s="63">
        <f t="shared" si="0"/>
        <v>0</v>
      </c>
      <c r="X32" s="156"/>
      <c r="Y32" s="148"/>
    </row>
    <row r="33" spans="1:25" ht="15.75">
      <c r="A33" s="64">
        <v>29</v>
      </c>
      <c r="B33" s="24" t="str">
        <f>рег!B33</f>
        <v>Невежин Дмитрий Владимирович</v>
      </c>
      <c r="C33" s="65"/>
      <c r="D33" s="66"/>
      <c r="E33" s="94"/>
      <c r="F33" s="91"/>
      <c r="G33" s="66"/>
      <c r="H33" s="94"/>
      <c r="I33" s="91"/>
      <c r="J33" s="66"/>
      <c r="K33" s="67"/>
      <c r="L33" s="68"/>
      <c r="M33" s="65"/>
      <c r="N33" s="66"/>
      <c r="O33" s="66"/>
      <c r="P33" s="66"/>
      <c r="Q33" s="66"/>
      <c r="R33" s="66"/>
      <c r="S33" s="66"/>
      <c r="T33" s="66"/>
      <c r="U33" s="67"/>
      <c r="V33" s="68"/>
      <c r="W33" s="63">
        <f t="shared" si="0"/>
        <v>0</v>
      </c>
      <c r="X33" s="156"/>
      <c r="Y33" s="148"/>
    </row>
    <row r="34" spans="1:25" ht="15.75">
      <c r="A34" s="64">
        <v>30</v>
      </c>
      <c r="B34" s="24">
        <f>рег!B34</f>
        <v>0</v>
      </c>
      <c r="C34" s="65"/>
      <c r="D34" s="66"/>
      <c r="E34" s="94"/>
      <c r="F34" s="91"/>
      <c r="G34" s="66"/>
      <c r="H34" s="94"/>
      <c r="I34" s="91"/>
      <c r="J34" s="66"/>
      <c r="K34" s="67"/>
      <c r="L34" s="68"/>
      <c r="M34" s="65"/>
      <c r="N34" s="66"/>
      <c r="O34" s="66"/>
      <c r="P34" s="66"/>
      <c r="Q34" s="66"/>
      <c r="R34" s="66"/>
      <c r="S34" s="66"/>
      <c r="T34" s="66"/>
      <c r="U34" s="67"/>
      <c r="V34" s="68"/>
      <c r="W34" s="63">
        <f t="shared" si="0"/>
        <v>0</v>
      </c>
      <c r="X34" s="156"/>
      <c r="Y34" s="148"/>
    </row>
    <row r="35" spans="1:25" ht="15.75">
      <c r="A35" s="64">
        <v>31</v>
      </c>
      <c r="B35" s="24">
        <f>рег!B35</f>
        <v>0</v>
      </c>
      <c r="C35" s="65"/>
      <c r="D35" s="66"/>
      <c r="E35" s="94"/>
      <c r="F35" s="91"/>
      <c r="G35" s="66"/>
      <c r="H35" s="94"/>
      <c r="I35" s="91"/>
      <c r="J35" s="66"/>
      <c r="K35" s="67"/>
      <c r="L35" s="68"/>
      <c r="M35" s="65"/>
      <c r="N35" s="66"/>
      <c r="O35" s="66"/>
      <c r="P35" s="66"/>
      <c r="Q35" s="66"/>
      <c r="R35" s="66"/>
      <c r="S35" s="66"/>
      <c r="T35" s="66"/>
      <c r="U35" s="67"/>
      <c r="V35" s="68"/>
      <c r="W35" s="63">
        <f t="shared" si="0"/>
        <v>0</v>
      </c>
      <c r="X35" s="156"/>
      <c r="Y35" s="148"/>
    </row>
    <row r="36" spans="1:25" ht="15.75">
      <c r="A36" s="64">
        <v>32</v>
      </c>
      <c r="B36" s="24">
        <f>рег!B36</f>
        <v>0</v>
      </c>
      <c r="C36" s="65"/>
      <c r="D36" s="66"/>
      <c r="E36" s="94"/>
      <c r="F36" s="91"/>
      <c r="G36" s="66"/>
      <c r="H36" s="94"/>
      <c r="I36" s="91"/>
      <c r="J36" s="66"/>
      <c r="K36" s="67"/>
      <c r="L36" s="68"/>
      <c r="M36" s="65"/>
      <c r="N36" s="66"/>
      <c r="O36" s="66"/>
      <c r="P36" s="66"/>
      <c r="Q36" s="66"/>
      <c r="R36" s="66"/>
      <c r="S36" s="66"/>
      <c r="T36" s="66"/>
      <c r="U36" s="67"/>
      <c r="V36" s="68"/>
      <c r="W36" s="63">
        <f t="shared" si="0"/>
        <v>0</v>
      </c>
      <c r="X36" s="156"/>
      <c r="Y36" s="148"/>
    </row>
    <row r="37" spans="1:25" ht="15.75">
      <c r="A37" s="64">
        <v>33</v>
      </c>
      <c r="B37" s="24">
        <f>рег!B37</f>
        <v>0</v>
      </c>
      <c r="C37" s="65"/>
      <c r="D37" s="66"/>
      <c r="E37" s="94"/>
      <c r="F37" s="91"/>
      <c r="G37" s="66"/>
      <c r="H37" s="94"/>
      <c r="I37" s="91"/>
      <c r="J37" s="66"/>
      <c r="K37" s="67"/>
      <c r="L37" s="68"/>
      <c r="M37" s="65"/>
      <c r="N37" s="66"/>
      <c r="O37" s="66"/>
      <c r="P37" s="66"/>
      <c r="Q37" s="66"/>
      <c r="R37" s="66"/>
      <c r="S37" s="66"/>
      <c r="T37" s="66"/>
      <c r="U37" s="67"/>
      <c r="V37" s="68"/>
      <c r="W37" s="63">
        <f t="shared" si="0"/>
        <v>0</v>
      </c>
      <c r="X37" s="156"/>
      <c r="Y37" s="148"/>
    </row>
    <row r="38" spans="1:25" ht="15.75">
      <c r="A38" s="64">
        <v>34</v>
      </c>
      <c r="B38" s="24">
        <f>рег!B38</f>
        <v>0</v>
      </c>
      <c r="C38" s="65"/>
      <c r="D38" s="66"/>
      <c r="E38" s="94"/>
      <c r="F38" s="91"/>
      <c r="G38" s="66"/>
      <c r="H38" s="94"/>
      <c r="I38" s="91"/>
      <c r="J38" s="66"/>
      <c r="K38" s="67"/>
      <c r="L38" s="68"/>
      <c r="M38" s="65"/>
      <c r="N38" s="66"/>
      <c r="O38" s="66"/>
      <c r="P38" s="66"/>
      <c r="Q38" s="66"/>
      <c r="R38" s="66"/>
      <c r="S38" s="66"/>
      <c r="T38" s="66"/>
      <c r="U38" s="67"/>
      <c r="V38" s="68"/>
      <c r="W38" s="63">
        <f t="shared" si="0"/>
        <v>0</v>
      </c>
      <c r="X38" s="156"/>
      <c r="Y38" s="148"/>
    </row>
    <row r="39" spans="1:25" ht="15.75">
      <c r="A39" s="64">
        <v>35</v>
      </c>
      <c r="B39" s="24">
        <f>рег!B39</f>
        <v>0</v>
      </c>
      <c r="C39" s="65"/>
      <c r="D39" s="66"/>
      <c r="E39" s="94"/>
      <c r="F39" s="91"/>
      <c r="G39" s="66"/>
      <c r="H39" s="94"/>
      <c r="I39" s="91"/>
      <c r="J39" s="66"/>
      <c r="K39" s="67"/>
      <c r="L39" s="68"/>
      <c r="M39" s="65"/>
      <c r="N39" s="66"/>
      <c r="O39" s="66"/>
      <c r="P39" s="66"/>
      <c r="Q39" s="66"/>
      <c r="R39" s="66"/>
      <c r="S39" s="66"/>
      <c r="T39" s="66"/>
      <c r="U39" s="67"/>
      <c r="V39" s="68"/>
      <c r="W39" s="63">
        <f t="shared" si="0"/>
        <v>0</v>
      </c>
      <c r="X39" s="156"/>
      <c r="Y39" s="148"/>
    </row>
    <row r="40" spans="1:25" ht="15.75">
      <c r="A40" s="64">
        <v>36</v>
      </c>
      <c r="B40" s="24">
        <f>рег!B40</f>
        <v>0</v>
      </c>
      <c r="C40" s="65"/>
      <c r="D40" s="66"/>
      <c r="E40" s="94"/>
      <c r="F40" s="91"/>
      <c r="G40" s="66"/>
      <c r="H40" s="94"/>
      <c r="I40" s="91"/>
      <c r="J40" s="66"/>
      <c r="K40" s="67"/>
      <c r="L40" s="68"/>
      <c r="M40" s="65"/>
      <c r="N40" s="66"/>
      <c r="O40" s="66"/>
      <c r="P40" s="66"/>
      <c r="Q40" s="66"/>
      <c r="R40" s="66"/>
      <c r="S40" s="66"/>
      <c r="T40" s="66"/>
      <c r="U40" s="67"/>
      <c r="V40" s="68"/>
      <c r="W40" s="63">
        <f t="shared" si="0"/>
        <v>0</v>
      </c>
      <c r="X40" s="156"/>
      <c r="Y40" s="148"/>
    </row>
    <row r="41" spans="1:25" ht="15.75">
      <c r="A41" s="64">
        <v>37</v>
      </c>
      <c r="B41" s="24">
        <f>рег!B41</f>
        <v>0</v>
      </c>
      <c r="C41" s="65"/>
      <c r="D41" s="66"/>
      <c r="E41" s="94"/>
      <c r="F41" s="91"/>
      <c r="G41" s="66"/>
      <c r="H41" s="94"/>
      <c r="I41" s="91"/>
      <c r="J41" s="66"/>
      <c r="K41" s="67"/>
      <c r="L41" s="68"/>
      <c r="M41" s="65"/>
      <c r="N41" s="66"/>
      <c r="O41" s="66"/>
      <c r="P41" s="66"/>
      <c r="Q41" s="66"/>
      <c r="R41" s="66"/>
      <c r="S41" s="66"/>
      <c r="T41" s="66"/>
      <c r="U41" s="67"/>
      <c r="V41" s="68"/>
      <c r="W41" s="63">
        <f t="shared" si="0"/>
        <v>0</v>
      </c>
      <c r="X41" s="156"/>
      <c r="Y41" s="148"/>
    </row>
    <row r="42" spans="1:25" ht="15.75">
      <c r="A42" s="64">
        <v>38</v>
      </c>
      <c r="B42" s="24">
        <f>рег!B42</f>
        <v>0</v>
      </c>
      <c r="C42" s="65"/>
      <c r="D42" s="66"/>
      <c r="E42" s="94"/>
      <c r="F42" s="91"/>
      <c r="G42" s="66"/>
      <c r="H42" s="94"/>
      <c r="I42" s="91"/>
      <c r="J42" s="66"/>
      <c r="K42" s="67"/>
      <c r="L42" s="68"/>
      <c r="M42" s="65"/>
      <c r="N42" s="66"/>
      <c r="O42" s="66"/>
      <c r="P42" s="66"/>
      <c r="Q42" s="66"/>
      <c r="R42" s="66"/>
      <c r="S42" s="66"/>
      <c r="T42" s="66"/>
      <c r="U42" s="67"/>
      <c r="V42" s="68"/>
      <c r="W42" s="63">
        <f t="shared" si="0"/>
        <v>0</v>
      </c>
      <c r="X42" s="156"/>
      <c r="Y42" s="148"/>
    </row>
    <row r="43" spans="1:25" ht="15.75">
      <c r="A43" s="64">
        <v>39</v>
      </c>
      <c r="B43" s="24">
        <f>рег!B43</f>
        <v>0</v>
      </c>
      <c r="C43" s="65"/>
      <c r="D43" s="66"/>
      <c r="E43" s="94"/>
      <c r="F43" s="91"/>
      <c r="G43" s="66"/>
      <c r="H43" s="94"/>
      <c r="I43" s="91"/>
      <c r="J43" s="66"/>
      <c r="K43" s="67"/>
      <c r="L43" s="68"/>
      <c r="M43" s="65"/>
      <c r="N43" s="66"/>
      <c r="O43" s="66"/>
      <c r="P43" s="66"/>
      <c r="Q43" s="66"/>
      <c r="R43" s="66"/>
      <c r="S43" s="66"/>
      <c r="T43" s="66"/>
      <c r="U43" s="67"/>
      <c r="V43" s="68"/>
      <c r="W43" s="63">
        <f t="shared" si="0"/>
        <v>0</v>
      </c>
      <c r="X43" s="156"/>
      <c r="Y43" s="148"/>
    </row>
    <row r="44" spans="1:25" ht="15.75">
      <c r="A44" s="64">
        <v>40</v>
      </c>
      <c r="B44" s="24">
        <f>рег!B44</f>
        <v>0</v>
      </c>
      <c r="C44" s="65"/>
      <c r="D44" s="66"/>
      <c r="E44" s="94"/>
      <c r="F44" s="91"/>
      <c r="G44" s="66"/>
      <c r="H44" s="94"/>
      <c r="I44" s="91"/>
      <c r="J44" s="66"/>
      <c r="K44" s="67"/>
      <c r="L44" s="68"/>
      <c r="M44" s="65"/>
      <c r="N44" s="66"/>
      <c r="O44" s="66"/>
      <c r="P44" s="66"/>
      <c r="Q44" s="66"/>
      <c r="R44" s="66"/>
      <c r="S44" s="66"/>
      <c r="T44" s="66"/>
      <c r="U44" s="67"/>
      <c r="V44" s="68"/>
      <c r="W44" s="63">
        <f t="shared" si="0"/>
        <v>0</v>
      </c>
      <c r="X44" s="156"/>
      <c r="Y44" s="148"/>
    </row>
    <row r="45" spans="1:25" ht="15.75">
      <c r="A45" s="64">
        <v>41</v>
      </c>
      <c r="B45" s="24">
        <f>рег!B45</f>
        <v>0</v>
      </c>
      <c r="C45" s="65"/>
      <c r="D45" s="66"/>
      <c r="E45" s="94"/>
      <c r="F45" s="91"/>
      <c r="G45" s="66"/>
      <c r="H45" s="94"/>
      <c r="I45" s="91"/>
      <c r="J45" s="66"/>
      <c r="K45" s="67"/>
      <c r="L45" s="68"/>
      <c r="M45" s="65"/>
      <c r="N45" s="66"/>
      <c r="O45" s="66"/>
      <c r="P45" s="66"/>
      <c r="Q45" s="66"/>
      <c r="R45" s="66"/>
      <c r="S45" s="66"/>
      <c r="T45" s="66"/>
      <c r="U45" s="67"/>
      <c r="V45" s="68"/>
      <c r="W45" s="63">
        <f t="shared" si="0"/>
        <v>0</v>
      </c>
      <c r="X45" s="156"/>
      <c r="Y45" s="148"/>
    </row>
    <row r="46" spans="1:25" ht="15.75">
      <c r="A46" s="64">
        <v>42</v>
      </c>
      <c r="B46" s="24">
        <f>рег!B46</f>
        <v>0</v>
      </c>
      <c r="C46" s="65"/>
      <c r="D46" s="66"/>
      <c r="E46" s="94"/>
      <c r="F46" s="91"/>
      <c r="G46" s="66"/>
      <c r="H46" s="94"/>
      <c r="I46" s="91"/>
      <c r="J46" s="66"/>
      <c r="K46" s="67"/>
      <c r="L46" s="68"/>
      <c r="M46" s="65"/>
      <c r="N46" s="66"/>
      <c r="O46" s="66"/>
      <c r="P46" s="66"/>
      <c r="Q46" s="66"/>
      <c r="R46" s="66"/>
      <c r="S46" s="66"/>
      <c r="T46" s="66"/>
      <c r="U46" s="67"/>
      <c r="V46" s="68"/>
      <c r="W46" s="63">
        <f t="shared" si="0"/>
        <v>0</v>
      </c>
      <c r="X46" s="156"/>
      <c r="Y46" s="148"/>
    </row>
    <row r="47" spans="1:25" ht="15.75">
      <c r="A47" s="64">
        <v>43</v>
      </c>
      <c r="B47" s="24">
        <f>рег!B47</f>
        <v>0</v>
      </c>
      <c r="C47" s="65"/>
      <c r="D47" s="66"/>
      <c r="E47" s="94"/>
      <c r="F47" s="91"/>
      <c r="G47" s="66"/>
      <c r="H47" s="94"/>
      <c r="I47" s="91"/>
      <c r="J47" s="66"/>
      <c r="K47" s="67"/>
      <c r="L47" s="68"/>
      <c r="M47" s="65"/>
      <c r="N47" s="66"/>
      <c r="O47" s="66"/>
      <c r="P47" s="66"/>
      <c r="Q47" s="66"/>
      <c r="R47" s="66"/>
      <c r="S47" s="66"/>
      <c r="T47" s="66"/>
      <c r="U47" s="67"/>
      <c r="V47" s="68"/>
      <c r="W47" s="63">
        <f t="shared" si="0"/>
        <v>0</v>
      </c>
      <c r="X47" s="156"/>
      <c r="Y47" s="148"/>
    </row>
    <row r="48" spans="1:25" ht="15.75">
      <c r="A48" s="64">
        <v>44</v>
      </c>
      <c r="B48" s="24">
        <f>рег!B48</f>
        <v>0</v>
      </c>
      <c r="C48" s="65"/>
      <c r="D48" s="66"/>
      <c r="E48" s="94"/>
      <c r="F48" s="91"/>
      <c r="G48" s="66"/>
      <c r="H48" s="94"/>
      <c r="I48" s="91"/>
      <c r="J48" s="66"/>
      <c r="K48" s="67"/>
      <c r="L48" s="68"/>
      <c r="M48" s="65"/>
      <c r="N48" s="66"/>
      <c r="O48" s="66"/>
      <c r="P48" s="66"/>
      <c r="Q48" s="66"/>
      <c r="R48" s="66"/>
      <c r="S48" s="66"/>
      <c r="T48" s="66"/>
      <c r="U48" s="67"/>
      <c r="V48" s="68"/>
      <c r="W48" s="63">
        <f t="shared" si="0"/>
        <v>0</v>
      </c>
      <c r="X48" s="156"/>
      <c r="Y48" s="148"/>
    </row>
    <row r="49" spans="1:25" ht="15.75">
      <c r="A49" s="64">
        <v>45</v>
      </c>
      <c r="B49" s="24">
        <f>рег!B49</f>
        <v>0</v>
      </c>
      <c r="C49" s="65"/>
      <c r="D49" s="66"/>
      <c r="E49" s="94"/>
      <c r="F49" s="91"/>
      <c r="G49" s="66"/>
      <c r="H49" s="94"/>
      <c r="I49" s="91"/>
      <c r="J49" s="66"/>
      <c r="K49" s="67"/>
      <c r="L49" s="68"/>
      <c r="M49" s="65"/>
      <c r="N49" s="66"/>
      <c r="O49" s="66"/>
      <c r="P49" s="66"/>
      <c r="Q49" s="66"/>
      <c r="R49" s="66"/>
      <c r="S49" s="66"/>
      <c r="T49" s="66"/>
      <c r="U49" s="67"/>
      <c r="V49" s="68"/>
      <c r="W49" s="63">
        <f t="shared" si="0"/>
        <v>0</v>
      </c>
      <c r="X49" s="156"/>
      <c r="Y49" s="148"/>
    </row>
    <row r="50" spans="1:25" ht="15.75">
      <c r="A50" s="64">
        <v>46</v>
      </c>
      <c r="B50" s="24">
        <f>рег!B50</f>
        <v>0</v>
      </c>
      <c r="C50" s="65"/>
      <c r="D50" s="66"/>
      <c r="E50" s="94"/>
      <c r="F50" s="91"/>
      <c r="G50" s="66"/>
      <c r="H50" s="94"/>
      <c r="I50" s="91"/>
      <c r="J50" s="66"/>
      <c r="K50" s="67"/>
      <c r="L50" s="68"/>
      <c r="M50" s="65"/>
      <c r="N50" s="66"/>
      <c r="O50" s="66"/>
      <c r="P50" s="66"/>
      <c r="Q50" s="66"/>
      <c r="R50" s="66"/>
      <c r="S50" s="66"/>
      <c r="T50" s="66"/>
      <c r="U50" s="67"/>
      <c r="V50" s="68"/>
      <c r="W50" s="63">
        <f t="shared" si="0"/>
        <v>0</v>
      </c>
      <c r="X50" s="156"/>
      <c r="Y50" s="148"/>
    </row>
    <row r="51" spans="1:25" ht="15.75">
      <c r="A51" s="64">
        <v>47</v>
      </c>
      <c r="B51" s="24">
        <f>рег!B51</f>
        <v>0</v>
      </c>
      <c r="C51" s="65"/>
      <c r="D51" s="66"/>
      <c r="E51" s="94"/>
      <c r="F51" s="91"/>
      <c r="G51" s="66"/>
      <c r="H51" s="94"/>
      <c r="I51" s="91"/>
      <c r="J51" s="66"/>
      <c r="K51" s="67"/>
      <c r="L51" s="68"/>
      <c r="M51" s="65"/>
      <c r="N51" s="66"/>
      <c r="O51" s="66"/>
      <c r="P51" s="66"/>
      <c r="Q51" s="66"/>
      <c r="R51" s="66"/>
      <c r="S51" s="66"/>
      <c r="T51" s="66"/>
      <c r="U51" s="67"/>
      <c r="V51" s="68"/>
      <c r="W51" s="63">
        <f t="shared" si="0"/>
        <v>0</v>
      </c>
      <c r="X51" s="156"/>
      <c r="Y51" s="148"/>
    </row>
    <row r="52" spans="1:25" ht="15.75">
      <c r="A52" s="64">
        <v>48</v>
      </c>
      <c r="B52" s="24">
        <f>рег!B52</f>
        <v>0</v>
      </c>
      <c r="C52" s="65"/>
      <c r="D52" s="66"/>
      <c r="E52" s="94"/>
      <c r="F52" s="91"/>
      <c r="G52" s="66"/>
      <c r="H52" s="94"/>
      <c r="I52" s="91"/>
      <c r="J52" s="66"/>
      <c r="K52" s="67"/>
      <c r="L52" s="68"/>
      <c r="M52" s="65"/>
      <c r="N52" s="66"/>
      <c r="O52" s="66"/>
      <c r="P52" s="66"/>
      <c r="Q52" s="66"/>
      <c r="R52" s="66"/>
      <c r="S52" s="66"/>
      <c r="T52" s="66"/>
      <c r="U52" s="67"/>
      <c r="V52" s="68"/>
      <c r="W52" s="63">
        <f t="shared" si="0"/>
        <v>0</v>
      </c>
      <c r="X52" s="156"/>
      <c r="Y52" s="148"/>
    </row>
    <row r="53" spans="1:25" ht="15.75">
      <c r="A53" s="64">
        <v>49</v>
      </c>
      <c r="B53" s="24">
        <f>рег!B53</f>
        <v>0</v>
      </c>
      <c r="C53" s="65"/>
      <c r="D53" s="66"/>
      <c r="E53" s="94"/>
      <c r="F53" s="91"/>
      <c r="G53" s="66"/>
      <c r="H53" s="94"/>
      <c r="I53" s="91"/>
      <c r="J53" s="66"/>
      <c r="K53" s="67"/>
      <c r="L53" s="68"/>
      <c r="M53" s="65"/>
      <c r="N53" s="66"/>
      <c r="O53" s="66"/>
      <c r="P53" s="66"/>
      <c r="Q53" s="66"/>
      <c r="R53" s="66"/>
      <c r="S53" s="66"/>
      <c r="T53" s="66"/>
      <c r="U53" s="67"/>
      <c r="V53" s="68"/>
      <c r="W53" s="63">
        <f t="shared" si="0"/>
        <v>0</v>
      </c>
      <c r="X53" s="156"/>
      <c r="Y53" s="148"/>
    </row>
    <row r="54" spans="1:25" ht="16.5" thickBot="1">
      <c r="A54" s="64">
        <v>50</v>
      </c>
      <c r="B54" s="24">
        <f>рег!B54</f>
        <v>0</v>
      </c>
      <c r="C54" s="70"/>
      <c r="D54" s="71"/>
      <c r="E54" s="95"/>
      <c r="F54" s="92"/>
      <c r="G54" s="71"/>
      <c r="H54" s="95"/>
      <c r="I54" s="92"/>
      <c r="J54" s="71"/>
      <c r="K54" s="72"/>
      <c r="L54" s="73"/>
      <c r="M54" s="70"/>
      <c r="N54" s="71"/>
      <c r="O54" s="71"/>
      <c r="P54" s="71"/>
      <c r="Q54" s="71"/>
      <c r="R54" s="71"/>
      <c r="S54" s="71"/>
      <c r="T54" s="71"/>
      <c r="U54" s="72"/>
      <c r="V54" s="73"/>
      <c r="W54" s="63">
        <f t="shared" si="0"/>
        <v>0</v>
      </c>
      <c r="X54" s="157"/>
      <c r="Y54" s="158"/>
    </row>
  </sheetData>
  <phoneticPr fontId="1" type="noConversion"/>
  <pageMargins left="0.23622047244094491" right="0.15748031496062992" top="0.15748031496062992" bottom="0.23622047244094491" header="0.11811023622047245" footer="0.23622047244094491"/>
  <pageSetup paperSize="9" fitToHeight="3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topLeftCell="A16" workbookViewId="0">
      <selection activeCell="X34" sqref="X34"/>
    </sheetView>
  </sheetViews>
  <sheetFormatPr defaultRowHeight="12.75"/>
  <cols>
    <col min="1" max="1" width="3" style="19" bestFit="1" customWidth="1"/>
    <col min="2" max="2" width="38.5703125" bestFit="1" customWidth="1"/>
    <col min="3" max="5" width="2.7109375" customWidth="1"/>
    <col min="6" max="13" width="2.85546875" customWidth="1"/>
    <col min="14" max="14" width="3" customWidth="1"/>
    <col min="15" max="17" width="3" style="19" customWidth="1"/>
    <col min="18" max="20" width="3" style="19" hidden="1" customWidth="1"/>
    <col min="21" max="21" width="6.5703125" style="19" bestFit="1" customWidth="1"/>
    <col min="22" max="22" width="10" style="19" bestFit="1" customWidth="1"/>
    <col min="261" max="261" width="4.85546875" customWidth="1"/>
    <col min="262" max="262" width="37.85546875" customWidth="1"/>
    <col min="263" max="265" width="2.7109375" customWidth="1"/>
    <col min="266" max="268" width="2.85546875" customWidth="1"/>
    <col min="269" max="274" width="3" customWidth="1"/>
    <col min="275" max="275" width="6.85546875" bestFit="1" customWidth="1"/>
    <col min="276" max="278" width="10" bestFit="1" customWidth="1"/>
    <col min="517" max="517" width="4.85546875" customWidth="1"/>
    <col min="518" max="518" width="37.85546875" customWidth="1"/>
    <col min="519" max="521" width="2.7109375" customWidth="1"/>
    <col min="522" max="524" width="2.85546875" customWidth="1"/>
    <col min="525" max="530" width="3" customWidth="1"/>
    <col min="531" max="531" width="6.85546875" bestFit="1" customWidth="1"/>
    <col min="532" max="534" width="10" bestFit="1" customWidth="1"/>
    <col min="773" max="773" width="4.85546875" customWidth="1"/>
    <col min="774" max="774" width="37.85546875" customWidth="1"/>
    <col min="775" max="777" width="2.7109375" customWidth="1"/>
    <col min="778" max="780" width="2.85546875" customWidth="1"/>
    <col min="781" max="786" width="3" customWidth="1"/>
    <col min="787" max="787" width="6.85546875" bestFit="1" customWidth="1"/>
    <col min="788" max="790" width="10" bestFit="1" customWidth="1"/>
    <col min="1029" max="1029" width="4.85546875" customWidth="1"/>
    <col min="1030" max="1030" width="37.85546875" customWidth="1"/>
    <col min="1031" max="1033" width="2.7109375" customWidth="1"/>
    <col min="1034" max="1036" width="2.85546875" customWidth="1"/>
    <col min="1037" max="1042" width="3" customWidth="1"/>
    <col min="1043" max="1043" width="6.85546875" bestFit="1" customWidth="1"/>
    <col min="1044" max="1046" width="10" bestFit="1" customWidth="1"/>
    <col min="1285" max="1285" width="4.85546875" customWidth="1"/>
    <col min="1286" max="1286" width="37.85546875" customWidth="1"/>
    <col min="1287" max="1289" width="2.7109375" customWidth="1"/>
    <col min="1290" max="1292" width="2.85546875" customWidth="1"/>
    <col min="1293" max="1298" width="3" customWidth="1"/>
    <col min="1299" max="1299" width="6.85546875" bestFit="1" customWidth="1"/>
    <col min="1300" max="1302" width="10" bestFit="1" customWidth="1"/>
    <col min="1541" max="1541" width="4.85546875" customWidth="1"/>
    <col min="1542" max="1542" width="37.85546875" customWidth="1"/>
    <col min="1543" max="1545" width="2.7109375" customWidth="1"/>
    <col min="1546" max="1548" width="2.85546875" customWidth="1"/>
    <col min="1549" max="1554" width="3" customWidth="1"/>
    <col min="1555" max="1555" width="6.85546875" bestFit="1" customWidth="1"/>
    <col min="1556" max="1558" width="10" bestFit="1" customWidth="1"/>
    <col min="1797" max="1797" width="4.85546875" customWidth="1"/>
    <col min="1798" max="1798" width="37.85546875" customWidth="1"/>
    <col min="1799" max="1801" width="2.7109375" customWidth="1"/>
    <col min="1802" max="1804" width="2.85546875" customWidth="1"/>
    <col min="1805" max="1810" width="3" customWidth="1"/>
    <col min="1811" max="1811" width="6.85546875" bestFit="1" customWidth="1"/>
    <col min="1812" max="1814" width="10" bestFit="1" customWidth="1"/>
    <col min="2053" max="2053" width="4.85546875" customWidth="1"/>
    <col min="2054" max="2054" width="37.85546875" customWidth="1"/>
    <col min="2055" max="2057" width="2.7109375" customWidth="1"/>
    <col min="2058" max="2060" width="2.85546875" customWidth="1"/>
    <col min="2061" max="2066" width="3" customWidth="1"/>
    <col min="2067" max="2067" width="6.85546875" bestFit="1" customWidth="1"/>
    <col min="2068" max="2070" width="10" bestFit="1" customWidth="1"/>
    <col min="2309" max="2309" width="4.85546875" customWidth="1"/>
    <col min="2310" max="2310" width="37.85546875" customWidth="1"/>
    <col min="2311" max="2313" width="2.7109375" customWidth="1"/>
    <col min="2314" max="2316" width="2.85546875" customWidth="1"/>
    <col min="2317" max="2322" width="3" customWidth="1"/>
    <col min="2323" max="2323" width="6.85546875" bestFit="1" customWidth="1"/>
    <col min="2324" max="2326" width="10" bestFit="1" customWidth="1"/>
    <col min="2565" max="2565" width="4.85546875" customWidth="1"/>
    <col min="2566" max="2566" width="37.85546875" customWidth="1"/>
    <col min="2567" max="2569" width="2.7109375" customWidth="1"/>
    <col min="2570" max="2572" width="2.85546875" customWidth="1"/>
    <col min="2573" max="2578" width="3" customWidth="1"/>
    <col min="2579" max="2579" width="6.85546875" bestFit="1" customWidth="1"/>
    <col min="2580" max="2582" width="10" bestFit="1" customWidth="1"/>
    <col min="2821" max="2821" width="4.85546875" customWidth="1"/>
    <col min="2822" max="2822" width="37.85546875" customWidth="1"/>
    <col min="2823" max="2825" width="2.7109375" customWidth="1"/>
    <col min="2826" max="2828" width="2.85546875" customWidth="1"/>
    <col min="2829" max="2834" width="3" customWidth="1"/>
    <col min="2835" max="2835" width="6.85546875" bestFit="1" customWidth="1"/>
    <col min="2836" max="2838" width="10" bestFit="1" customWidth="1"/>
    <col min="3077" max="3077" width="4.85546875" customWidth="1"/>
    <col min="3078" max="3078" width="37.85546875" customWidth="1"/>
    <col min="3079" max="3081" width="2.7109375" customWidth="1"/>
    <col min="3082" max="3084" width="2.85546875" customWidth="1"/>
    <col min="3085" max="3090" width="3" customWidth="1"/>
    <col min="3091" max="3091" width="6.85546875" bestFit="1" customWidth="1"/>
    <col min="3092" max="3094" width="10" bestFit="1" customWidth="1"/>
    <col min="3333" max="3333" width="4.85546875" customWidth="1"/>
    <col min="3334" max="3334" width="37.85546875" customWidth="1"/>
    <col min="3335" max="3337" width="2.7109375" customWidth="1"/>
    <col min="3338" max="3340" width="2.85546875" customWidth="1"/>
    <col min="3341" max="3346" width="3" customWidth="1"/>
    <col min="3347" max="3347" width="6.85546875" bestFit="1" customWidth="1"/>
    <col min="3348" max="3350" width="10" bestFit="1" customWidth="1"/>
    <col min="3589" max="3589" width="4.85546875" customWidth="1"/>
    <col min="3590" max="3590" width="37.85546875" customWidth="1"/>
    <col min="3591" max="3593" width="2.7109375" customWidth="1"/>
    <col min="3594" max="3596" width="2.85546875" customWidth="1"/>
    <col min="3597" max="3602" width="3" customWidth="1"/>
    <col min="3603" max="3603" width="6.85546875" bestFit="1" customWidth="1"/>
    <col min="3604" max="3606" width="10" bestFit="1" customWidth="1"/>
    <col min="3845" max="3845" width="4.85546875" customWidth="1"/>
    <col min="3846" max="3846" width="37.85546875" customWidth="1"/>
    <col min="3847" max="3849" width="2.7109375" customWidth="1"/>
    <col min="3850" max="3852" width="2.85546875" customWidth="1"/>
    <col min="3853" max="3858" width="3" customWidth="1"/>
    <col min="3859" max="3859" width="6.85546875" bestFit="1" customWidth="1"/>
    <col min="3860" max="3862" width="10" bestFit="1" customWidth="1"/>
    <col min="4101" max="4101" width="4.85546875" customWidth="1"/>
    <col min="4102" max="4102" width="37.85546875" customWidth="1"/>
    <col min="4103" max="4105" width="2.7109375" customWidth="1"/>
    <col min="4106" max="4108" width="2.85546875" customWidth="1"/>
    <col min="4109" max="4114" width="3" customWidth="1"/>
    <col min="4115" max="4115" width="6.85546875" bestFit="1" customWidth="1"/>
    <col min="4116" max="4118" width="10" bestFit="1" customWidth="1"/>
    <col min="4357" max="4357" width="4.85546875" customWidth="1"/>
    <col min="4358" max="4358" width="37.85546875" customWidth="1"/>
    <col min="4359" max="4361" width="2.7109375" customWidth="1"/>
    <col min="4362" max="4364" width="2.85546875" customWidth="1"/>
    <col min="4365" max="4370" width="3" customWidth="1"/>
    <col min="4371" max="4371" width="6.85546875" bestFit="1" customWidth="1"/>
    <col min="4372" max="4374" width="10" bestFit="1" customWidth="1"/>
    <col min="4613" max="4613" width="4.85546875" customWidth="1"/>
    <col min="4614" max="4614" width="37.85546875" customWidth="1"/>
    <col min="4615" max="4617" width="2.7109375" customWidth="1"/>
    <col min="4618" max="4620" width="2.85546875" customWidth="1"/>
    <col min="4621" max="4626" width="3" customWidth="1"/>
    <col min="4627" max="4627" width="6.85546875" bestFit="1" customWidth="1"/>
    <col min="4628" max="4630" width="10" bestFit="1" customWidth="1"/>
    <col min="4869" max="4869" width="4.85546875" customWidth="1"/>
    <col min="4870" max="4870" width="37.85546875" customWidth="1"/>
    <col min="4871" max="4873" width="2.7109375" customWidth="1"/>
    <col min="4874" max="4876" width="2.85546875" customWidth="1"/>
    <col min="4877" max="4882" width="3" customWidth="1"/>
    <col min="4883" max="4883" width="6.85546875" bestFit="1" customWidth="1"/>
    <col min="4884" max="4886" width="10" bestFit="1" customWidth="1"/>
    <col min="5125" max="5125" width="4.85546875" customWidth="1"/>
    <col min="5126" max="5126" width="37.85546875" customWidth="1"/>
    <col min="5127" max="5129" width="2.7109375" customWidth="1"/>
    <col min="5130" max="5132" width="2.85546875" customWidth="1"/>
    <col min="5133" max="5138" width="3" customWidth="1"/>
    <col min="5139" max="5139" width="6.85546875" bestFit="1" customWidth="1"/>
    <col min="5140" max="5142" width="10" bestFit="1" customWidth="1"/>
    <col min="5381" max="5381" width="4.85546875" customWidth="1"/>
    <col min="5382" max="5382" width="37.85546875" customWidth="1"/>
    <col min="5383" max="5385" width="2.7109375" customWidth="1"/>
    <col min="5386" max="5388" width="2.85546875" customWidth="1"/>
    <col min="5389" max="5394" width="3" customWidth="1"/>
    <col min="5395" max="5395" width="6.85546875" bestFit="1" customWidth="1"/>
    <col min="5396" max="5398" width="10" bestFit="1" customWidth="1"/>
    <col min="5637" max="5637" width="4.85546875" customWidth="1"/>
    <col min="5638" max="5638" width="37.85546875" customWidth="1"/>
    <col min="5639" max="5641" width="2.7109375" customWidth="1"/>
    <col min="5642" max="5644" width="2.85546875" customWidth="1"/>
    <col min="5645" max="5650" width="3" customWidth="1"/>
    <col min="5651" max="5651" width="6.85546875" bestFit="1" customWidth="1"/>
    <col min="5652" max="5654" width="10" bestFit="1" customWidth="1"/>
    <col min="5893" max="5893" width="4.85546875" customWidth="1"/>
    <col min="5894" max="5894" width="37.85546875" customWidth="1"/>
    <col min="5895" max="5897" width="2.7109375" customWidth="1"/>
    <col min="5898" max="5900" width="2.85546875" customWidth="1"/>
    <col min="5901" max="5906" width="3" customWidth="1"/>
    <col min="5907" max="5907" width="6.85546875" bestFit="1" customWidth="1"/>
    <col min="5908" max="5910" width="10" bestFit="1" customWidth="1"/>
    <col min="6149" max="6149" width="4.85546875" customWidth="1"/>
    <col min="6150" max="6150" width="37.85546875" customWidth="1"/>
    <col min="6151" max="6153" width="2.7109375" customWidth="1"/>
    <col min="6154" max="6156" width="2.85546875" customWidth="1"/>
    <col min="6157" max="6162" width="3" customWidth="1"/>
    <col min="6163" max="6163" width="6.85546875" bestFit="1" customWidth="1"/>
    <col min="6164" max="6166" width="10" bestFit="1" customWidth="1"/>
    <col min="6405" max="6405" width="4.85546875" customWidth="1"/>
    <col min="6406" max="6406" width="37.85546875" customWidth="1"/>
    <col min="6407" max="6409" width="2.7109375" customWidth="1"/>
    <col min="6410" max="6412" width="2.85546875" customWidth="1"/>
    <col min="6413" max="6418" width="3" customWidth="1"/>
    <col min="6419" max="6419" width="6.85546875" bestFit="1" customWidth="1"/>
    <col min="6420" max="6422" width="10" bestFit="1" customWidth="1"/>
    <col min="6661" max="6661" width="4.85546875" customWidth="1"/>
    <col min="6662" max="6662" width="37.85546875" customWidth="1"/>
    <col min="6663" max="6665" width="2.7109375" customWidth="1"/>
    <col min="6666" max="6668" width="2.85546875" customWidth="1"/>
    <col min="6669" max="6674" width="3" customWidth="1"/>
    <col min="6675" max="6675" width="6.85546875" bestFit="1" customWidth="1"/>
    <col min="6676" max="6678" width="10" bestFit="1" customWidth="1"/>
    <col min="6917" max="6917" width="4.85546875" customWidth="1"/>
    <col min="6918" max="6918" width="37.85546875" customWidth="1"/>
    <col min="6919" max="6921" width="2.7109375" customWidth="1"/>
    <col min="6922" max="6924" width="2.85546875" customWidth="1"/>
    <col min="6925" max="6930" width="3" customWidth="1"/>
    <col min="6931" max="6931" width="6.85546875" bestFit="1" customWidth="1"/>
    <col min="6932" max="6934" width="10" bestFit="1" customWidth="1"/>
    <col min="7173" max="7173" width="4.85546875" customWidth="1"/>
    <col min="7174" max="7174" width="37.85546875" customWidth="1"/>
    <col min="7175" max="7177" width="2.7109375" customWidth="1"/>
    <col min="7178" max="7180" width="2.85546875" customWidth="1"/>
    <col min="7181" max="7186" width="3" customWidth="1"/>
    <col min="7187" max="7187" width="6.85546875" bestFit="1" customWidth="1"/>
    <col min="7188" max="7190" width="10" bestFit="1" customWidth="1"/>
    <col min="7429" max="7429" width="4.85546875" customWidth="1"/>
    <col min="7430" max="7430" width="37.85546875" customWidth="1"/>
    <col min="7431" max="7433" width="2.7109375" customWidth="1"/>
    <col min="7434" max="7436" width="2.85546875" customWidth="1"/>
    <col min="7437" max="7442" width="3" customWidth="1"/>
    <col min="7443" max="7443" width="6.85546875" bestFit="1" customWidth="1"/>
    <col min="7444" max="7446" width="10" bestFit="1" customWidth="1"/>
    <col min="7685" max="7685" width="4.85546875" customWidth="1"/>
    <col min="7686" max="7686" width="37.85546875" customWidth="1"/>
    <col min="7687" max="7689" width="2.7109375" customWidth="1"/>
    <col min="7690" max="7692" width="2.85546875" customWidth="1"/>
    <col min="7693" max="7698" width="3" customWidth="1"/>
    <col min="7699" max="7699" width="6.85546875" bestFit="1" customWidth="1"/>
    <col min="7700" max="7702" width="10" bestFit="1" customWidth="1"/>
    <col min="7941" max="7941" width="4.85546875" customWidth="1"/>
    <col min="7942" max="7942" width="37.85546875" customWidth="1"/>
    <col min="7943" max="7945" width="2.7109375" customWidth="1"/>
    <col min="7946" max="7948" width="2.85546875" customWidth="1"/>
    <col min="7949" max="7954" width="3" customWidth="1"/>
    <col min="7955" max="7955" width="6.85546875" bestFit="1" customWidth="1"/>
    <col min="7956" max="7958" width="10" bestFit="1" customWidth="1"/>
    <col min="8197" max="8197" width="4.85546875" customWidth="1"/>
    <col min="8198" max="8198" width="37.85546875" customWidth="1"/>
    <col min="8199" max="8201" width="2.7109375" customWidth="1"/>
    <col min="8202" max="8204" width="2.85546875" customWidth="1"/>
    <col min="8205" max="8210" width="3" customWidth="1"/>
    <col min="8211" max="8211" width="6.85546875" bestFit="1" customWidth="1"/>
    <col min="8212" max="8214" width="10" bestFit="1" customWidth="1"/>
    <col min="8453" max="8453" width="4.85546875" customWidth="1"/>
    <col min="8454" max="8454" width="37.85546875" customWidth="1"/>
    <col min="8455" max="8457" width="2.7109375" customWidth="1"/>
    <col min="8458" max="8460" width="2.85546875" customWidth="1"/>
    <col min="8461" max="8466" width="3" customWidth="1"/>
    <col min="8467" max="8467" width="6.85546875" bestFit="1" customWidth="1"/>
    <col min="8468" max="8470" width="10" bestFit="1" customWidth="1"/>
    <col min="8709" max="8709" width="4.85546875" customWidth="1"/>
    <col min="8710" max="8710" width="37.85546875" customWidth="1"/>
    <col min="8711" max="8713" width="2.7109375" customWidth="1"/>
    <col min="8714" max="8716" width="2.85546875" customWidth="1"/>
    <col min="8717" max="8722" width="3" customWidth="1"/>
    <col min="8723" max="8723" width="6.85546875" bestFit="1" customWidth="1"/>
    <col min="8724" max="8726" width="10" bestFit="1" customWidth="1"/>
    <col min="8965" max="8965" width="4.85546875" customWidth="1"/>
    <col min="8966" max="8966" width="37.85546875" customWidth="1"/>
    <col min="8967" max="8969" width="2.7109375" customWidth="1"/>
    <col min="8970" max="8972" width="2.85546875" customWidth="1"/>
    <col min="8973" max="8978" width="3" customWidth="1"/>
    <col min="8979" max="8979" width="6.85546875" bestFit="1" customWidth="1"/>
    <col min="8980" max="8982" width="10" bestFit="1" customWidth="1"/>
    <col min="9221" max="9221" width="4.85546875" customWidth="1"/>
    <col min="9222" max="9222" width="37.85546875" customWidth="1"/>
    <col min="9223" max="9225" width="2.7109375" customWidth="1"/>
    <col min="9226" max="9228" width="2.85546875" customWidth="1"/>
    <col min="9229" max="9234" width="3" customWidth="1"/>
    <col min="9235" max="9235" width="6.85546875" bestFit="1" customWidth="1"/>
    <col min="9236" max="9238" width="10" bestFit="1" customWidth="1"/>
    <col min="9477" max="9477" width="4.85546875" customWidth="1"/>
    <col min="9478" max="9478" width="37.85546875" customWidth="1"/>
    <col min="9479" max="9481" width="2.7109375" customWidth="1"/>
    <col min="9482" max="9484" width="2.85546875" customWidth="1"/>
    <col min="9485" max="9490" width="3" customWidth="1"/>
    <col min="9491" max="9491" width="6.85546875" bestFit="1" customWidth="1"/>
    <col min="9492" max="9494" width="10" bestFit="1" customWidth="1"/>
    <col min="9733" max="9733" width="4.85546875" customWidth="1"/>
    <col min="9734" max="9734" width="37.85546875" customWidth="1"/>
    <col min="9735" max="9737" width="2.7109375" customWidth="1"/>
    <col min="9738" max="9740" width="2.85546875" customWidth="1"/>
    <col min="9741" max="9746" width="3" customWidth="1"/>
    <col min="9747" max="9747" width="6.85546875" bestFit="1" customWidth="1"/>
    <col min="9748" max="9750" width="10" bestFit="1" customWidth="1"/>
    <col min="9989" max="9989" width="4.85546875" customWidth="1"/>
    <col min="9990" max="9990" width="37.85546875" customWidth="1"/>
    <col min="9991" max="9993" width="2.7109375" customWidth="1"/>
    <col min="9994" max="9996" width="2.85546875" customWidth="1"/>
    <col min="9997" max="10002" width="3" customWidth="1"/>
    <col min="10003" max="10003" width="6.85546875" bestFit="1" customWidth="1"/>
    <col min="10004" max="10006" width="10" bestFit="1" customWidth="1"/>
    <col min="10245" max="10245" width="4.85546875" customWidth="1"/>
    <col min="10246" max="10246" width="37.85546875" customWidth="1"/>
    <col min="10247" max="10249" width="2.7109375" customWidth="1"/>
    <col min="10250" max="10252" width="2.85546875" customWidth="1"/>
    <col min="10253" max="10258" width="3" customWidth="1"/>
    <col min="10259" max="10259" width="6.85546875" bestFit="1" customWidth="1"/>
    <col min="10260" max="10262" width="10" bestFit="1" customWidth="1"/>
    <col min="10501" max="10501" width="4.85546875" customWidth="1"/>
    <col min="10502" max="10502" width="37.85546875" customWidth="1"/>
    <col min="10503" max="10505" width="2.7109375" customWidth="1"/>
    <col min="10506" max="10508" width="2.85546875" customWidth="1"/>
    <col min="10509" max="10514" width="3" customWidth="1"/>
    <col min="10515" max="10515" width="6.85546875" bestFit="1" customWidth="1"/>
    <col min="10516" max="10518" width="10" bestFit="1" customWidth="1"/>
    <col min="10757" max="10757" width="4.85546875" customWidth="1"/>
    <col min="10758" max="10758" width="37.85546875" customWidth="1"/>
    <col min="10759" max="10761" width="2.7109375" customWidth="1"/>
    <col min="10762" max="10764" width="2.85546875" customWidth="1"/>
    <col min="10765" max="10770" width="3" customWidth="1"/>
    <col min="10771" max="10771" width="6.85546875" bestFit="1" customWidth="1"/>
    <col min="10772" max="10774" width="10" bestFit="1" customWidth="1"/>
    <col min="11013" max="11013" width="4.85546875" customWidth="1"/>
    <col min="11014" max="11014" width="37.85546875" customWidth="1"/>
    <col min="11015" max="11017" width="2.7109375" customWidth="1"/>
    <col min="11018" max="11020" width="2.85546875" customWidth="1"/>
    <col min="11021" max="11026" width="3" customWidth="1"/>
    <col min="11027" max="11027" width="6.85546875" bestFit="1" customWidth="1"/>
    <col min="11028" max="11030" width="10" bestFit="1" customWidth="1"/>
    <col min="11269" max="11269" width="4.85546875" customWidth="1"/>
    <col min="11270" max="11270" width="37.85546875" customWidth="1"/>
    <col min="11271" max="11273" width="2.7109375" customWidth="1"/>
    <col min="11274" max="11276" width="2.85546875" customWidth="1"/>
    <col min="11277" max="11282" width="3" customWidth="1"/>
    <col min="11283" max="11283" width="6.85546875" bestFit="1" customWidth="1"/>
    <col min="11284" max="11286" width="10" bestFit="1" customWidth="1"/>
    <col min="11525" max="11525" width="4.85546875" customWidth="1"/>
    <col min="11526" max="11526" width="37.85546875" customWidth="1"/>
    <col min="11527" max="11529" width="2.7109375" customWidth="1"/>
    <col min="11530" max="11532" width="2.85546875" customWidth="1"/>
    <col min="11533" max="11538" width="3" customWidth="1"/>
    <col min="11539" max="11539" width="6.85546875" bestFit="1" customWidth="1"/>
    <col min="11540" max="11542" width="10" bestFit="1" customWidth="1"/>
    <col min="11781" max="11781" width="4.85546875" customWidth="1"/>
    <col min="11782" max="11782" width="37.85546875" customWidth="1"/>
    <col min="11783" max="11785" width="2.7109375" customWidth="1"/>
    <col min="11786" max="11788" width="2.85546875" customWidth="1"/>
    <col min="11789" max="11794" width="3" customWidth="1"/>
    <col min="11795" max="11795" width="6.85546875" bestFit="1" customWidth="1"/>
    <col min="11796" max="11798" width="10" bestFit="1" customWidth="1"/>
    <col min="12037" max="12037" width="4.85546875" customWidth="1"/>
    <col min="12038" max="12038" width="37.85546875" customWidth="1"/>
    <col min="12039" max="12041" width="2.7109375" customWidth="1"/>
    <col min="12042" max="12044" width="2.85546875" customWidth="1"/>
    <col min="12045" max="12050" width="3" customWidth="1"/>
    <col min="12051" max="12051" width="6.85546875" bestFit="1" customWidth="1"/>
    <col min="12052" max="12054" width="10" bestFit="1" customWidth="1"/>
    <col min="12293" max="12293" width="4.85546875" customWidth="1"/>
    <col min="12294" max="12294" width="37.85546875" customWidth="1"/>
    <col min="12295" max="12297" width="2.7109375" customWidth="1"/>
    <col min="12298" max="12300" width="2.85546875" customWidth="1"/>
    <col min="12301" max="12306" width="3" customWidth="1"/>
    <col min="12307" max="12307" width="6.85546875" bestFit="1" customWidth="1"/>
    <col min="12308" max="12310" width="10" bestFit="1" customWidth="1"/>
    <col min="12549" max="12549" width="4.85546875" customWidth="1"/>
    <col min="12550" max="12550" width="37.85546875" customWidth="1"/>
    <col min="12551" max="12553" width="2.7109375" customWidth="1"/>
    <col min="12554" max="12556" width="2.85546875" customWidth="1"/>
    <col min="12557" max="12562" width="3" customWidth="1"/>
    <col min="12563" max="12563" width="6.85546875" bestFit="1" customWidth="1"/>
    <col min="12564" max="12566" width="10" bestFit="1" customWidth="1"/>
    <col min="12805" max="12805" width="4.85546875" customWidth="1"/>
    <col min="12806" max="12806" width="37.85546875" customWidth="1"/>
    <col min="12807" max="12809" width="2.7109375" customWidth="1"/>
    <col min="12810" max="12812" width="2.85546875" customWidth="1"/>
    <col min="12813" max="12818" width="3" customWidth="1"/>
    <col min="12819" max="12819" width="6.85546875" bestFit="1" customWidth="1"/>
    <col min="12820" max="12822" width="10" bestFit="1" customWidth="1"/>
    <col min="13061" max="13061" width="4.85546875" customWidth="1"/>
    <col min="13062" max="13062" width="37.85546875" customWidth="1"/>
    <col min="13063" max="13065" width="2.7109375" customWidth="1"/>
    <col min="13066" max="13068" width="2.85546875" customWidth="1"/>
    <col min="13069" max="13074" width="3" customWidth="1"/>
    <col min="13075" max="13075" width="6.85546875" bestFit="1" customWidth="1"/>
    <col min="13076" max="13078" width="10" bestFit="1" customWidth="1"/>
    <col min="13317" max="13317" width="4.85546875" customWidth="1"/>
    <col min="13318" max="13318" width="37.85546875" customWidth="1"/>
    <col min="13319" max="13321" width="2.7109375" customWidth="1"/>
    <col min="13322" max="13324" width="2.85546875" customWidth="1"/>
    <col min="13325" max="13330" width="3" customWidth="1"/>
    <col min="13331" max="13331" width="6.85546875" bestFit="1" customWidth="1"/>
    <col min="13332" max="13334" width="10" bestFit="1" customWidth="1"/>
    <col min="13573" max="13573" width="4.85546875" customWidth="1"/>
    <col min="13574" max="13574" width="37.85546875" customWidth="1"/>
    <col min="13575" max="13577" width="2.7109375" customWidth="1"/>
    <col min="13578" max="13580" width="2.85546875" customWidth="1"/>
    <col min="13581" max="13586" width="3" customWidth="1"/>
    <col min="13587" max="13587" width="6.85546875" bestFit="1" customWidth="1"/>
    <col min="13588" max="13590" width="10" bestFit="1" customWidth="1"/>
    <col min="13829" max="13829" width="4.85546875" customWidth="1"/>
    <col min="13830" max="13830" width="37.85546875" customWidth="1"/>
    <col min="13831" max="13833" width="2.7109375" customWidth="1"/>
    <col min="13834" max="13836" width="2.85546875" customWidth="1"/>
    <col min="13837" max="13842" width="3" customWidth="1"/>
    <col min="13843" max="13843" width="6.85546875" bestFit="1" customWidth="1"/>
    <col min="13844" max="13846" width="10" bestFit="1" customWidth="1"/>
    <col min="14085" max="14085" width="4.85546875" customWidth="1"/>
    <col min="14086" max="14086" width="37.85546875" customWidth="1"/>
    <col min="14087" max="14089" width="2.7109375" customWidth="1"/>
    <col min="14090" max="14092" width="2.85546875" customWidth="1"/>
    <col min="14093" max="14098" width="3" customWidth="1"/>
    <col min="14099" max="14099" width="6.85546875" bestFit="1" customWidth="1"/>
    <col min="14100" max="14102" width="10" bestFit="1" customWidth="1"/>
    <col min="14341" max="14341" width="4.85546875" customWidth="1"/>
    <col min="14342" max="14342" width="37.85546875" customWidth="1"/>
    <col min="14343" max="14345" width="2.7109375" customWidth="1"/>
    <col min="14346" max="14348" width="2.85546875" customWidth="1"/>
    <col min="14349" max="14354" width="3" customWidth="1"/>
    <col min="14355" max="14355" width="6.85546875" bestFit="1" customWidth="1"/>
    <col min="14356" max="14358" width="10" bestFit="1" customWidth="1"/>
    <col min="14597" max="14597" width="4.85546875" customWidth="1"/>
    <col min="14598" max="14598" width="37.85546875" customWidth="1"/>
    <col min="14599" max="14601" width="2.7109375" customWidth="1"/>
    <col min="14602" max="14604" width="2.85546875" customWidth="1"/>
    <col min="14605" max="14610" width="3" customWidth="1"/>
    <col min="14611" max="14611" width="6.85546875" bestFit="1" customWidth="1"/>
    <col min="14612" max="14614" width="10" bestFit="1" customWidth="1"/>
    <col min="14853" max="14853" width="4.85546875" customWidth="1"/>
    <col min="14854" max="14854" width="37.85546875" customWidth="1"/>
    <col min="14855" max="14857" width="2.7109375" customWidth="1"/>
    <col min="14858" max="14860" width="2.85546875" customWidth="1"/>
    <col min="14861" max="14866" width="3" customWidth="1"/>
    <col min="14867" max="14867" width="6.85546875" bestFit="1" customWidth="1"/>
    <col min="14868" max="14870" width="10" bestFit="1" customWidth="1"/>
    <col min="15109" max="15109" width="4.85546875" customWidth="1"/>
    <col min="15110" max="15110" width="37.85546875" customWidth="1"/>
    <col min="15111" max="15113" width="2.7109375" customWidth="1"/>
    <col min="15114" max="15116" width="2.85546875" customWidth="1"/>
    <col min="15117" max="15122" width="3" customWidth="1"/>
    <col min="15123" max="15123" width="6.85546875" bestFit="1" customWidth="1"/>
    <col min="15124" max="15126" width="10" bestFit="1" customWidth="1"/>
    <col min="15365" max="15365" width="4.85546875" customWidth="1"/>
    <col min="15366" max="15366" width="37.85546875" customWidth="1"/>
    <col min="15367" max="15369" width="2.7109375" customWidth="1"/>
    <col min="15370" max="15372" width="2.85546875" customWidth="1"/>
    <col min="15373" max="15378" width="3" customWidth="1"/>
    <col min="15379" max="15379" width="6.85546875" bestFit="1" customWidth="1"/>
    <col min="15380" max="15382" width="10" bestFit="1" customWidth="1"/>
    <col min="15621" max="15621" width="4.85546875" customWidth="1"/>
    <col min="15622" max="15622" width="37.85546875" customWidth="1"/>
    <col min="15623" max="15625" width="2.7109375" customWidth="1"/>
    <col min="15626" max="15628" width="2.85546875" customWidth="1"/>
    <col min="15629" max="15634" width="3" customWidth="1"/>
    <col min="15635" max="15635" width="6.85546875" bestFit="1" customWidth="1"/>
    <col min="15636" max="15638" width="10" bestFit="1" customWidth="1"/>
    <col min="15877" max="15877" width="4.85546875" customWidth="1"/>
    <col min="15878" max="15878" width="37.85546875" customWidth="1"/>
    <col min="15879" max="15881" width="2.7109375" customWidth="1"/>
    <col min="15882" max="15884" width="2.85546875" customWidth="1"/>
    <col min="15885" max="15890" width="3" customWidth="1"/>
    <col min="15891" max="15891" width="6.85546875" bestFit="1" customWidth="1"/>
    <col min="15892" max="15894" width="10" bestFit="1" customWidth="1"/>
    <col min="16133" max="16133" width="4.85546875" customWidth="1"/>
    <col min="16134" max="16134" width="37.85546875" customWidth="1"/>
    <col min="16135" max="16137" width="2.7109375" customWidth="1"/>
    <col min="16138" max="16140" width="2.85546875" customWidth="1"/>
    <col min="16141" max="16146" width="3" customWidth="1"/>
    <col min="16147" max="16147" width="6.85546875" bestFit="1" customWidth="1"/>
    <col min="16148" max="16150" width="10" bestFit="1" customWidth="1"/>
  </cols>
  <sheetData>
    <row r="1" spans="1:23" ht="15.75">
      <c r="B1" s="20" t="s">
        <v>16</v>
      </c>
    </row>
    <row r="2" spans="1:23" ht="15.75">
      <c r="B2" s="20" t="s">
        <v>28</v>
      </c>
    </row>
    <row r="3" spans="1:23" ht="13.5" thickBot="1"/>
    <row r="4" spans="1:23" ht="13.5" thickBot="1">
      <c r="A4" s="21"/>
      <c r="B4" s="86" t="s">
        <v>18</v>
      </c>
      <c r="C4" s="100">
        <v>1</v>
      </c>
      <c r="D4" s="101">
        <v>2</v>
      </c>
      <c r="E4" s="101">
        <v>3</v>
      </c>
      <c r="F4" s="101">
        <v>4</v>
      </c>
      <c r="G4" s="101">
        <v>5</v>
      </c>
      <c r="H4" s="101">
        <v>6</v>
      </c>
      <c r="I4" s="101">
        <v>7</v>
      </c>
      <c r="J4" s="101">
        <v>8</v>
      </c>
      <c r="K4" s="101">
        <v>9</v>
      </c>
      <c r="L4" s="101">
        <v>10</v>
      </c>
      <c r="M4" s="101">
        <v>11</v>
      </c>
      <c r="N4" s="101">
        <v>12</v>
      </c>
      <c r="O4" s="101">
        <v>13</v>
      </c>
      <c r="P4" s="101">
        <v>14</v>
      </c>
      <c r="Q4" s="102">
        <v>15</v>
      </c>
      <c r="R4" s="103">
        <v>16</v>
      </c>
      <c r="S4" s="101">
        <v>17</v>
      </c>
      <c r="T4" s="102">
        <v>18</v>
      </c>
      <c r="U4" s="87" t="s">
        <v>19</v>
      </c>
      <c r="V4" s="88" t="s">
        <v>20</v>
      </c>
      <c r="W4" s="151" t="s">
        <v>24</v>
      </c>
    </row>
    <row r="5" spans="1:23" ht="15.75" customHeight="1">
      <c r="A5" s="23">
        <v>1</v>
      </c>
      <c r="B5" s="99" t="str">
        <f>рег!B5</f>
        <v>Кузнецов Роман Валерьевич</v>
      </c>
      <c r="C5" s="37">
        <v>5</v>
      </c>
      <c r="D5" s="38">
        <v>5</v>
      </c>
      <c r="E5" s="38">
        <v>5</v>
      </c>
      <c r="F5" s="38"/>
      <c r="G5" s="38"/>
      <c r="H5" s="38"/>
      <c r="I5" s="38"/>
      <c r="J5" s="38"/>
      <c r="K5" s="38"/>
      <c r="L5" s="38"/>
      <c r="M5" s="38"/>
      <c r="N5" s="38"/>
      <c r="O5" s="42"/>
      <c r="P5" s="42"/>
      <c r="Q5" s="44"/>
      <c r="R5" s="41"/>
      <c r="S5" s="42"/>
      <c r="T5" s="44"/>
      <c r="U5" s="33">
        <f>SUM(C5:T5)-W5</f>
        <v>15</v>
      </c>
      <c r="V5" s="145">
        <v>3</v>
      </c>
      <c r="W5" s="148"/>
    </row>
    <row r="6" spans="1:23" ht="15.75" customHeight="1">
      <c r="A6" s="23">
        <v>2</v>
      </c>
      <c r="B6" s="99" t="str">
        <f>рег!B6</f>
        <v>Захаров Артем Александрович</v>
      </c>
      <c r="C6" s="37">
        <v>3</v>
      </c>
      <c r="D6" s="38">
        <v>5</v>
      </c>
      <c r="E6" s="38">
        <v>5</v>
      </c>
      <c r="F6" s="38"/>
      <c r="G6" s="38"/>
      <c r="H6" s="38"/>
      <c r="I6" s="38"/>
      <c r="J6" s="38"/>
      <c r="K6" s="38"/>
      <c r="L6" s="38"/>
      <c r="M6" s="38"/>
      <c r="N6" s="38"/>
      <c r="O6" s="42"/>
      <c r="P6" s="42"/>
      <c r="Q6" s="44"/>
      <c r="R6" s="41"/>
      <c r="S6" s="42"/>
      <c r="T6" s="44"/>
      <c r="U6" s="33">
        <f t="shared" ref="U6:U54" si="0">SUM(C6:T6)-W6</f>
        <v>12</v>
      </c>
      <c r="V6" s="145">
        <v>2</v>
      </c>
      <c r="W6" s="148">
        <v>1</v>
      </c>
    </row>
    <row r="7" spans="1:23" ht="15.75" customHeight="1">
      <c r="A7" s="23">
        <v>3</v>
      </c>
      <c r="B7" s="99" t="str">
        <f>рег!B7</f>
        <v>Никитин Сергей Владимирович</v>
      </c>
      <c r="C7" s="37">
        <v>5</v>
      </c>
      <c r="D7" s="38">
        <v>5</v>
      </c>
      <c r="E7" s="38">
        <v>5</v>
      </c>
      <c r="F7" s="38">
        <v>5</v>
      </c>
      <c r="G7" s="38"/>
      <c r="H7" s="38"/>
      <c r="I7" s="38"/>
      <c r="J7" s="38"/>
      <c r="K7" s="38"/>
      <c r="L7" s="38"/>
      <c r="M7" s="38"/>
      <c r="N7" s="38"/>
      <c r="O7" s="42"/>
      <c r="P7" s="42"/>
      <c r="Q7" s="44"/>
      <c r="R7" s="41"/>
      <c r="S7" s="42"/>
      <c r="T7" s="44"/>
      <c r="U7" s="33">
        <f t="shared" si="0"/>
        <v>19</v>
      </c>
      <c r="V7" s="145">
        <v>4</v>
      </c>
      <c r="W7" s="148">
        <v>1</v>
      </c>
    </row>
    <row r="8" spans="1:23" ht="15.75" customHeight="1">
      <c r="A8" s="23">
        <v>4</v>
      </c>
      <c r="B8" s="99" t="str">
        <f>рег!B8</f>
        <v>Орехов Павел Юрьевич</v>
      </c>
      <c r="C8" s="37">
        <v>5</v>
      </c>
      <c r="D8" s="38">
        <v>5</v>
      </c>
      <c r="E8" s="38">
        <v>5</v>
      </c>
      <c r="F8" s="38"/>
      <c r="G8" s="38"/>
      <c r="H8" s="38"/>
      <c r="I8" s="38"/>
      <c r="J8" s="38"/>
      <c r="K8" s="38"/>
      <c r="L8" s="38"/>
      <c r="M8" s="38"/>
      <c r="N8" s="38"/>
      <c r="O8" s="42"/>
      <c r="P8" s="42"/>
      <c r="Q8" s="44"/>
      <c r="R8" s="41"/>
      <c r="S8" s="42"/>
      <c r="T8" s="44"/>
      <c r="U8" s="33">
        <f t="shared" si="0"/>
        <v>13</v>
      </c>
      <c r="V8" s="145">
        <v>3</v>
      </c>
      <c r="W8" s="148">
        <v>2</v>
      </c>
    </row>
    <row r="9" spans="1:23" ht="15.75" customHeight="1">
      <c r="A9" s="23">
        <v>5</v>
      </c>
      <c r="B9" s="99" t="str">
        <f>рег!B9</f>
        <v>Пчелкин Алексей Иоанович</v>
      </c>
      <c r="C9" s="37">
        <v>5</v>
      </c>
      <c r="D9" s="38">
        <v>5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42"/>
      <c r="P9" s="42"/>
      <c r="Q9" s="44"/>
      <c r="R9" s="41"/>
      <c r="S9" s="42"/>
      <c r="T9" s="44"/>
      <c r="U9" s="33">
        <f t="shared" si="0"/>
        <v>10</v>
      </c>
      <c r="V9" s="145">
        <v>2</v>
      </c>
      <c r="W9" s="148"/>
    </row>
    <row r="10" spans="1:23" ht="15.75" customHeight="1">
      <c r="A10" s="23">
        <v>6</v>
      </c>
      <c r="B10" s="99" t="str">
        <f>рег!B10</f>
        <v>Латышев Евгений Алексеевич</v>
      </c>
      <c r="C10" s="37">
        <v>5</v>
      </c>
      <c r="D10" s="38">
        <v>5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42"/>
      <c r="P10" s="42"/>
      <c r="Q10" s="44"/>
      <c r="R10" s="41"/>
      <c r="S10" s="42"/>
      <c r="T10" s="44"/>
      <c r="U10" s="33">
        <f t="shared" si="0"/>
        <v>10</v>
      </c>
      <c r="V10" s="145">
        <v>2</v>
      </c>
      <c r="W10" s="148"/>
    </row>
    <row r="11" spans="1:23" ht="15.75" customHeight="1">
      <c r="A11" s="23">
        <v>7</v>
      </c>
      <c r="B11" s="99" t="str">
        <f>рег!B11</f>
        <v>Иванов Олег Викторович</v>
      </c>
      <c r="C11" s="37">
        <v>5</v>
      </c>
      <c r="D11" s="38">
        <v>1</v>
      </c>
      <c r="E11" s="38">
        <v>5</v>
      </c>
      <c r="F11" s="38">
        <v>5</v>
      </c>
      <c r="G11" s="38"/>
      <c r="H11" s="38"/>
      <c r="I11" s="38"/>
      <c r="J11" s="38"/>
      <c r="K11" s="38"/>
      <c r="L11" s="38"/>
      <c r="M11" s="38"/>
      <c r="N11" s="38"/>
      <c r="O11" s="42"/>
      <c r="P11" s="42"/>
      <c r="Q11" s="44"/>
      <c r="R11" s="41"/>
      <c r="S11" s="42"/>
      <c r="T11" s="44"/>
      <c r="U11" s="33">
        <f t="shared" si="0"/>
        <v>16</v>
      </c>
      <c r="V11" s="145">
        <v>3</v>
      </c>
      <c r="W11" s="148"/>
    </row>
    <row r="12" spans="1:23" ht="15.75" customHeight="1">
      <c r="A12" s="23">
        <v>8</v>
      </c>
      <c r="B12" s="99" t="str">
        <f>рег!B12</f>
        <v>Чугунов Павел Владимирович</v>
      </c>
      <c r="C12" s="37">
        <v>5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42"/>
      <c r="P12" s="42"/>
      <c r="Q12" s="44"/>
      <c r="R12" s="41"/>
      <c r="S12" s="42"/>
      <c r="T12" s="44"/>
      <c r="U12" s="33">
        <f t="shared" si="0"/>
        <v>5</v>
      </c>
      <c r="V12" s="145">
        <v>1</v>
      </c>
      <c r="W12" s="148"/>
    </row>
    <row r="13" spans="1:23" ht="15.75" customHeight="1">
      <c r="A13" s="23">
        <v>9</v>
      </c>
      <c r="B13" s="99" t="str">
        <f>рег!B13</f>
        <v>Акаткин Александр Александрович</v>
      </c>
      <c r="C13" s="37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42"/>
      <c r="P13" s="42"/>
      <c r="Q13" s="44"/>
      <c r="R13" s="41"/>
      <c r="S13" s="42"/>
      <c r="T13" s="44"/>
      <c r="U13" s="33">
        <f t="shared" si="0"/>
        <v>0</v>
      </c>
      <c r="V13" s="145"/>
      <c r="W13" s="148"/>
    </row>
    <row r="14" spans="1:23" ht="15.75" customHeight="1">
      <c r="A14" s="23">
        <v>10</v>
      </c>
      <c r="B14" s="99" t="str">
        <f>рег!B14</f>
        <v>Воробьев Александр Сергеевич</v>
      </c>
      <c r="C14" s="37">
        <v>5</v>
      </c>
      <c r="D14" s="38">
        <v>5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42"/>
      <c r="P14" s="42"/>
      <c r="Q14" s="44"/>
      <c r="R14" s="41"/>
      <c r="S14" s="42"/>
      <c r="T14" s="44"/>
      <c r="U14" s="33">
        <f t="shared" si="0"/>
        <v>10</v>
      </c>
      <c r="V14" s="145">
        <v>2</v>
      </c>
      <c r="W14" s="148"/>
    </row>
    <row r="15" spans="1:23" ht="15.75" customHeight="1">
      <c r="A15" s="23">
        <v>11</v>
      </c>
      <c r="B15" s="99" t="str">
        <f>рег!B15</f>
        <v>Никитин Юрий Владимирович</v>
      </c>
      <c r="C15" s="37">
        <v>5</v>
      </c>
      <c r="D15" s="38">
        <v>5</v>
      </c>
      <c r="E15" s="38">
        <v>5</v>
      </c>
      <c r="F15" s="38">
        <v>5</v>
      </c>
      <c r="G15" s="38">
        <v>5</v>
      </c>
      <c r="H15" s="38"/>
      <c r="I15" s="38"/>
      <c r="J15" s="38"/>
      <c r="K15" s="38"/>
      <c r="L15" s="38"/>
      <c r="M15" s="38"/>
      <c r="N15" s="38"/>
      <c r="O15" s="42"/>
      <c r="P15" s="42"/>
      <c r="Q15" s="44"/>
      <c r="R15" s="41"/>
      <c r="S15" s="42"/>
      <c r="T15" s="44"/>
      <c r="U15" s="33">
        <f t="shared" si="0"/>
        <v>25</v>
      </c>
      <c r="V15" s="145">
        <v>5</v>
      </c>
      <c r="W15" s="148"/>
    </row>
    <row r="16" spans="1:23" ht="15.75" customHeight="1">
      <c r="A16" s="23">
        <v>12</v>
      </c>
      <c r="B16" s="99" t="str">
        <f>рег!B16</f>
        <v>Хохлов Александр Сергеевич</v>
      </c>
      <c r="C16" s="37">
        <v>5</v>
      </c>
      <c r="D16" s="38">
        <v>3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42"/>
      <c r="P16" s="42"/>
      <c r="Q16" s="44"/>
      <c r="R16" s="41"/>
      <c r="S16" s="42"/>
      <c r="T16" s="44"/>
      <c r="U16" s="33">
        <f t="shared" si="0"/>
        <v>7</v>
      </c>
      <c r="V16" s="145">
        <v>1</v>
      </c>
      <c r="W16" s="148">
        <v>1</v>
      </c>
    </row>
    <row r="17" spans="1:23" ht="15.75" customHeight="1">
      <c r="A17" s="23">
        <v>13</v>
      </c>
      <c r="B17" s="99" t="str">
        <f>рег!B17</f>
        <v>Евсеев Александр Сергеевич</v>
      </c>
      <c r="C17" s="37">
        <v>5</v>
      </c>
      <c r="D17" s="38">
        <v>5</v>
      </c>
      <c r="E17" s="38">
        <v>5</v>
      </c>
      <c r="F17" s="38">
        <v>5</v>
      </c>
      <c r="G17" s="38"/>
      <c r="H17" s="38"/>
      <c r="I17" s="38"/>
      <c r="J17" s="38"/>
      <c r="K17" s="38"/>
      <c r="L17" s="38"/>
      <c r="M17" s="38"/>
      <c r="N17" s="38"/>
      <c r="O17" s="42"/>
      <c r="P17" s="42"/>
      <c r="Q17" s="44"/>
      <c r="R17" s="41"/>
      <c r="S17" s="42"/>
      <c r="T17" s="44"/>
      <c r="U17" s="33">
        <f t="shared" si="0"/>
        <v>20</v>
      </c>
      <c r="V17" s="145">
        <v>4</v>
      </c>
      <c r="W17" s="148"/>
    </row>
    <row r="18" spans="1:23" ht="15.75" customHeight="1">
      <c r="A18" s="23">
        <v>14</v>
      </c>
      <c r="B18" s="99" t="str">
        <f>рег!B18</f>
        <v>Гурняк Станислав Юлианович</v>
      </c>
      <c r="C18" s="37">
        <v>5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42"/>
      <c r="P18" s="42"/>
      <c r="Q18" s="44"/>
      <c r="R18" s="41"/>
      <c r="S18" s="42"/>
      <c r="T18" s="44"/>
      <c r="U18" s="33">
        <f t="shared" si="0"/>
        <v>4</v>
      </c>
      <c r="V18" s="145">
        <v>1</v>
      </c>
      <c r="W18" s="148">
        <v>1</v>
      </c>
    </row>
    <row r="19" spans="1:23" ht="15.75">
      <c r="A19" s="23">
        <v>15</v>
      </c>
      <c r="B19" s="99">
        <f>рег!B19</f>
        <v>0</v>
      </c>
      <c r="C19" s="37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42"/>
      <c r="P19" s="42"/>
      <c r="Q19" s="44"/>
      <c r="R19" s="41"/>
      <c r="S19" s="42"/>
      <c r="T19" s="44"/>
      <c r="U19" s="33">
        <f t="shared" si="0"/>
        <v>0</v>
      </c>
      <c r="V19" s="146"/>
      <c r="W19" s="148"/>
    </row>
    <row r="20" spans="1:23" s="15" customFormat="1" ht="15.75">
      <c r="A20" s="23">
        <v>16</v>
      </c>
      <c r="B20" s="99">
        <f>рег!B20</f>
        <v>0</v>
      </c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42"/>
      <c r="P20" s="42"/>
      <c r="Q20" s="44"/>
      <c r="R20" s="41"/>
      <c r="S20" s="42"/>
      <c r="T20" s="44"/>
      <c r="U20" s="33">
        <f t="shared" si="0"/>
        <v>0</v>
      </c>
      <c r="V20" s="146"/>
      <c r="W20" s="149"/>
    </row>
    <row r="21" spans="1:23" ht="15.75">
      <c r="A21" s="23">
        <v>17</v>
      </c>
      <c r="B21" s="99" t="str">
        <f>рег!B21</f>
        <v>Васильев Борис Михайлович</v>
      </c>
      <c r="C21" s="37">
        <v>5</v>
      </c>
      <c r="D21" s="38">
        <v>5</v>
      </c>
      <c r="E21" s="38">
        <v>5</v>
      </c>
      <c r="F21" s="38">
        <v>5</v>
      </c>
      <c r="G21" s="38"/>
      <c r="H21" s="38"/>
      <c r="I21" s="38"/>
      <c r="J21" s="38"/>
      <c r="K21" s="38"/>
      <c r="L21" s="38"/>
      <c r="M21" s="38"/>
      <c r="N21" s="38"/>
      <c r="O21" s="42"/>
      <c r="P21" s="42"/>
      <c r="Q21" s="44"/>
      <c r="R21" s="41"/>
      <c r="S21" s="42"/>
      <c r="T21" s="44"/>
      <c r="U21" s="33">
        <f t="shared" si="0"/>
        <v>20</v>
      </c>
      <c r="V21" s="146">
        <v>4</v>
      </c>
      <c r="W21" s="148"/>
    </row>
    <row r="22" spans="1:23" s="15" customFormat="1" ht="15.75">
      <c r="A22" s="23">
        <v>18</v>
      </c>
      <c r="B22" s="99" t="str">
        <f>рег!B22</f>
        <v>Таубе Андрей Олегович</v>
      </c>
      <c r="C22" s="37">
        <v>5</v>
      </c>
      <c r="D22" s="38">
        <v>5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42"/>
      <c r="P22" s="42"/>
      <c r="Q22" s="44"/>
      <c r="R22" s="41"/>
      <c r="S22" s="42"/>
      <c r="T22" s="44"/>
      <c r="U22" s="33">
        <f t="shared" si="0"/>
        <v>10</v>
      </c>
      <c r="V22" s="146">
        <v>2</v>
      </c>
      <c r="W22" s="149"/>
    </row>
    <row r="23" spans="1:23" ht="15.75">
      <c r="A23" s="23">
        <v>19</v>
      </c>
      <c r="B23" s="99" t="str">
        <f>рег!B23</f>
        <v>Шишов Сергей Борисович</v>
      </c>
      <c r="C23" s="37">
        <v>5</v>
      </c>
      <c r="D23" s="38">
        <v>5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42"/>
      <c r="P23" s="42"/>
      <c r="Q23" s="44"/>
      <c r="R23" s="41"/>
      <c r="S23" s="42"/>
      <c r="T23" s="44"/>
      <c r="U23" s="33">
        <f t="shared" si="0"/>
        <v>8</v>
      </c>
      <c r="V23" s="146">
        <v>2</v>
      </c>
      <c r="W23" s="148">
        <v>2</v>
      </c>
    </row>
    <row r="24" spans="1:23" s="15" customFormat="1" ht="15.75">
      <c r="A24" s="23">
        <v>20</v>
      </c>
      <c r="B24" s="99" t="str">
        <f>рег!B24</f>
        <v>Муравьев Александр Викторович</v>
      </c>
      <c r="C24" s="37">
        <v>5</v>
      </c>
      <c r="D24" s="38">
        <v>5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42"/>
      <c r="P24" s="42"/>
      <c r="Q24" s="44"/>
      <c r="R24" s="41"/>
      <c r="S24" s="42"/>
      <c r="T24" s="44"/>
      <c r="U24" s="33">
        <f t="shared" si="0"/>
        <v>9</v>
      </c>
      <c r="V24" s="146">
        <v>2</v>
      </c>
      <c r="W24" s="149">
        <v>1</v>
      </c>
    </row>
    <row r="25" spans="1:23" ht="15.75">
      <c r="A25" s="23">
        <v>21</v>
      </c>
      <c r="B25" s="99" t="str">
        <f>рег!B25</f>
        <v>Фистик Андрей Александрович</v>
      </c>
      <c r="C25" s="37">
        <v>5</v>
      </c>
      <c r="D25" s="38">
        <v>5</v>
      </c>
      <c r="E25" s="38">
        <v>5</v>
      </c>
      <c r="F25" s="38">
        <v>5</v>
      </c>
      <c r="G25" s="38">
        <v>1</v>
      </c>
      <c r="H25" s="38"/>
      <c r="I25" s="38"/>
      <c r="J25" s="38"/>
      <c r="K25" s="38"/>
      <c r="L25" s="38"/>
      <c r="M25" s="38"/>
      <c r="N25" s="38"/>
      <c r="O25" s="42"/>
      <c r="P25" s="42"/>
      <c r="Q25" s="44"/>
      <c r="R25" s="41"/>
      <c r="S25" s="42"/>
      <c r="T25" s="44"/>
      <c r="U25" s="33">
        <f t="shared" si="0"/>
        <v>21</v>
      </c>
      <c r="V25" s="146">
        <v>4</v>
      </c>
      <c r="W25" s="148"/>
    </row>
    <row r="26" spans="1:23" ht="15.75">
      <c r="A26" s="23">
        <v>22</v>
      </c>
      <c r="B26" s="99" t="str">
        <f>рег!B26</f>
        <v>Васильев Александр Владимирович</v>
      </c>
      <c r="C26" s="37">
        <v>5</v>
      </c>
      <c r="D26" s="38">
        <v>5</v>
      </c>
      <c r="E26" s="38">
        <v>5</v>
      </c>
      <c r="F26" s="38">
        <v>1</v>
      </c>
      <c r="G26" s="38"/>
      <c r="H26" s="38"/>
      <c r="I26" s="38"/>
      <c r="J26" s="38"/>
      <c r="K26" s="38"/>
      <c r="L26" s="38"/>
      <c r="M26" s="38"/>
      <c r="N26" s="38"/>
      <c r="O26" s="42"/>
      <c r="P26" s="42"/>
      <c r="Q26" s="44"/>
      <c r="R26" s="41"/>
      <c r="S26" s="42"/>
      <c r="T26" s="44"/>
      <c r="U26" s="33">
        <f t="shared" si="0"/>
        <v>16</v>
      </c>
      <c r="V26" s="146">
        <v>3</v>
      </c>
      <c r="W26" s="148"/>
    </row>
    <row r="27" spans="1:23" ht="17.25" customHeight="1">
      <c r="A27" s="23">
        <v>23</v>
      </c>
      <c r="B27" s="99" t="str">
        <f>рег!B27</f>
        <v>Семин Андрей Васильевич</v>
      </c>
      <c r="C27" s="37">
        <v>5</v>
      </c>
      <c r="D27" s="38">
        <v>5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42"/>
      <c r="P27" s="42"/>
      <c r="Q27" s="44"/>
      <c r="R27" s="41"/>
      <c r="S27" s="42"/>
      <c r="T27" s="44"/>
      <c r="U27" s="33">
        <f t="shared" si="0"/>
        <v>8</v>
      </c>
      <c r="V27" s="146">
        <v>2</v>
      </c>
      <c r="W27" s="148">
        <v>2</v>
      </c>
    </row>
    <row r="28" spans="1:23" ht="15.75">
      <c r="A28" s="23">
        <v>24</v>
      </c>
      <c r="B28" s="99" t="str">
        <f>рег!B28</f>
        <v>Вышеславцев Андрей Николаевич</v>
      </c>
      <c r="C28" s="37">
        <v>3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42"/>
      <c r="P28" s="42"/>
      <c r="Q28" s="44"/>
      <c r="R28" s="41"/>
      <c r="S28" s="42"/>
      <c r="T28" s="44"/>
      <c r="U28" s="33">
        <f t="shared" si="0"/>
        <v>1</v>
      </c>
      <c r="V28" s="146"/>
      <c r="W28" s="148">
        <v>2</v>
      </c>
    </row>
    <row r="29" spans="1:23" ht="15.75">
      <c r="A29" s="23">
        <v>25</v>
      </c>
      <c r="B29" s="99" t="str">
        <f>рег!B29</f>
        <v>Поддеригин Павел Игоревич</v>
      </c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42"/>
      <c r="P29" s="42"/>
      <c r="Q29" s="44"/>
      <c r="R29" s="41"/>
      <c r="S29" s="42"/>
      <c r="T29" s="44"/>
      <c r="U29" s="33">
        <f t="shared" si="0"/>
        <v>-2</v>
      </c>
      <c r="V29" s="146"/>
      <c r="W29" s="148">
        <v>2</v>
      </c>
    </row>
    <row r="30" spans="1:23" ht="15.75">
      <c r="A30" s="23">
        <v>26</v>
      </c>
      <c r="B30" s="99" t="str">
        <f>рег!B30</f>
        <v>Шляхин Алексей Владимирович</v>
      </c>
      <c r="C30" s="37">
        <v>5</v>
      </c>
      <c r="D30" s="38">
        <v>5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42"/>
      <c r="P30" s="42"/>
      <c r="Q30" s="44"/>
      <c r="R30" s="41"/>
      <c r="S30" s="42"/>
      <c r="T30" s="44"/>
      <c r="U30" s="33">
        <f t="shared" si="0"/>
        <v>10</v>
      </c>
      <c r="V30" s="146">
        <v>2</v>
      </c>
      <c r="W30" s="148"/>
    </row>
    <row r="31" spans="1:23" ht="15.75">
      <c r="A31" s="23">
        <v>27</v>
      </c>
      <c r="B31" s="99" t="str">
        <f>рег!B31</f>
        <v>Савин Алексей Андреевич</v>
      </c>
      <c r="C31" s="37">
        <v>5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42"/>
      <c r="P31" s="42"/>
      <c r="Q31" s="44"/>
      <c r="R31" s="41"/>
      <c r="S31" s="42"/>
      <c r="T31" s="44"/>
      <c r="U31" s="33">
        <f t="shared" si="0"/>
        <v>4</v>
      </c>
      <c r="V31" s="146">
        <v>1</v>
      </c>
      <c r="W31" s="148">
        <v>1</v>
      </c>
    </row>
    <row r="32" spans="1:23" ht="15.75">
      <c r="A32" s="23">
        <v>28</v>
      </c>
      <c r="B32" s="99" t="str">
        <f>рег!B32</f>
        <v>Курносых Александр Николаевич</v>
      </c>
      <c r="C32" s="37">
        <v>5</v>
      </c>
      <c r="D32" s="38">
        <v>5</v>
      </c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42"/>
      <c r="P32" s="42"/>
      <c r="Q32" s="44"/>
      <c r="R32" s="41"/>
      <c r="S32" s="42"/>
      <c r="T32" s="44"/>
      <c r="U32" s="33">
        <f t="shared" si="0"/>
        <v>10</v>
      </c>
      <c r="V32" s="146">
        <v>2</v>
      </c>
      <c r="W32" s="148"/>
    </row>
    <row r="33" spans="1:23" ht="15.75">
      <c r="A33" s="23">
        <v>29</v>
      </c>
      <c r="B33" s="99" t="str">
        <f>рег!B33</f>
        <v>Невежин Дмитрий Владимирович</v>
      </c>
      <c r="C33" s="37">
        <v>1</v>
      </c>
      <c r="D33" s="38">
        <v>5</v>
      </c>
      <c r="E33" s="38">
        <v>5</v>
      </c>
      <c r="F33" s="38"/>
      <c r="G33" s="38"/>
      <c r="H33" s="38"/>
      <c r="I33" s="38"/>
      <c r="J33" s="38"/>
      <c r="K33" s="38"/>
      <c r="L33" s="38"/>
      <c r="M33" s="38"/>
      <c r="N33" s="38"/>
      <c r="O33" s="42"/>
      <c r="P33" s="42"/>
      <c r="Q33" s="44"/>
      <c r="R33" s="41"/>
      <c r="S33" s="42"/>
      <c r="T33" s="44"/>
      <c r="U33" s="33">
        <f t="shared" si="0"/>
        <v>11</v>
      </c>
      <c r="V33" s="146">
        <v>2</v>
      </c>
      <c r="W33" s="148"/>
    </row>
    <row r="34" spans="1:23" ht="15.75">
      <c r="A34" s="23">
        <v>30</v>
      </c>
      <c r="B34" s="99">
        <f>рег!B34</f>
        <v>0</v>
      </c>
      <c r="C34" s="37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42"/>
      <c r="P34" s="42"/>
      <c r="Q34" s="44"/>
      <c r="R34" s="41"/>
      <c r="S34" s="42"/>
      <c r="T34" s="44"/>
      <c r="U34" s="33">
        <f t="shared" si="0"/>
        <v>0</v>
      </c>
      <c r="V34" s="146"/>
      <c r="W34" s="148"/>
    </row>
    <row r="35" spans="1:23" ht="15.75">
      <c r="A35" s="23">
        <v>31</v>
      </c>
      <c r="B35" s="99">
        <f>рег!B35</f>
        <v>0</v>
      </c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42"/>
      <c r="P35" s="42"/>
      <c r="Q35" s="44"/>
      <c r="R35" s="41"/>
      <c r="S35" s="42"/>
      <c r="T35" s="44"/>
      <c r="U35" s="33">
        <f t="shared" si="0"/>
        <v>0</v>
      </c>
      <c r="V35" s="146"/>
      <c r="W35" s="148"/>
    </row>
    <row r="36" spans="1:23" ht="15.75">
      <c r="A36" s="23">
        <v>32</v>
      </c>
      <c r="B36" s="99">
        <f>рег!B36</f>
        <v>0</v>
      </c>
      <c r="C36" s="37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42"/>
      <c r="P36" s="42"/>
      <c r="Q36" s="44"/>
      <c r="R36" s="41"/>
      <c r="S36" s="42"/>
      <c r="T36" s="44"/>
      <c r="U36" s="33">
        <f t="shared" si="0"/>
        <v>0</v>
      </c>
      <c r="V36" s="146"/>
      <c r="W36" s="148"/>
    </row>
    <row r="37" spans="1:23" ht="15.75">
      <c r="A37" s="23">
        <v>33</v>
      </c>
      <c r="B37" s="99">
        <f>рег!B37</f>
        <v>0</v>
      </c>
      <c r="C37" s="37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42"/>
      <c r="P37" s="42"/>
      <c r="Q37" s="44"/>
      <c r="R37" s="41"/>
      <c r="S37" s="42"/>
      <c r="T37" s="44"/>
      <c r="U37" s="33">
        <f t="shared" si="0"/>
        <v>0</v>
      </c>
      <c r="V37" s="146"/>
      <c r="W37" s="148"/>
    </row>
    <row r="38" spans="1:23" ht="15.75">
      <c r="A38" s="23">
        <v>34</v>
      </c>
      <c r="B38" s="99">
        <f>рег!B38</f>
        <v>0</v>
      </c>
      <c r="C38" s="37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42"/>
      <c r="P38" s="42"/>
      <c r="Q38" s="44"/>
      <c r="R38" s="41"/>
      <c r="S38" s="42"/>
      <c r="T38" s="44"/>
      <c r="U38" s="33">
        <f t="shared" si="0"/>
        <v>0</v>
      </c>
      <c r="V38" s="146"/>
      <c r="W38" s="148"/>
    </row>
    <row r="39" spans="1:23" ht="15.75">
      <c r="A39" s="23">
        <v>35</v>
      </c>
      <c r="B39" s="99">
        <f>рег!B39</f>
        <v>0</v>
      </c>
      <c r="C39" s="37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42"/>
      <c r="P39" s="42"/>
      <c r="Q39" s="44"/>
      <c r="R39" s="41"/>
      <c r="S39" s="42"/>
      <c r="T39" s="44"/>
      <c r="U39" s="33">
        <f t="shared" si="0"/>
        <v>0</v>
      </c>
      <c r="V39" s="146"/>
      <c r="W39" s="148"/>
    </row>
    <row r="40" spans="1:23" ht="15.75">
      <c r="A40" s="23">
        <v>36</v>
      </c>
      <c r="B40" s="99">
        <f>рег!B40</f>
        <v>0</v>
      </c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42"/>
      <c r="P40" s="42"/>
      <c r="Q40" s="44"/>
      <c r="R40" s="41"/>
      <c r="S40" s="42"/>
      <c r="T40" s="44"/>
      <c r="U40" s="33">
        <f t="shared" si="0"/>
        <v>0</v>
      </c>
      <c r="V40" s="146"/>
      <c r="W40" s="148"/>
    </row>
    <row r="41" spans="1:23" ht="15.75">
      <c r="A41" s="23">
        <v>37</v>
      </c>
      <c r="B41" s="99">
        <f>рег!B41</f>
        <v>0</v>
      </c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42"/>
      <c r="P41" s="42"/>
      <c r="Q41" s="44"/>
      <c r="R41" s="41"/>
      <c r="S41" s="42"/>
      <c r="T41" s="44"/>
      <c r="U41" s="33">
        <f t="shared" si="0"/>
        <v>0</v>
      </c>
      <c r="V41" s="146"/>
      <c r="W41" s="148"/>
    </row>
    <row r="42" spans="1:23" ht="15.75">
      <c r="A42" s="23">
        <v>38</v>
      </c>
      <c r="B42" s="99">
        <f>рег!B42</f>
        <v>0</v>
      </c>
      <c r="C42" s="37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42"/>
      <c r="P42" s="42"/>
      <c r="Q42" s="44"/>
      <c r="R42" s="41"/>
      <c r="S42" s="42"/>
      <c r="T42" s="44"/>
      <c r="U42" s="33">
        <f t="shared" si="0"/>
        <v>0</v>
      </c>
      <c r="V42" s="146"/>
      <c r="W42" s="148"/>
    </row>
    <row r="43" spans="1:23" ht="15.75">
      <c r="A43" s="23">
        <v>39</v>
      </c>
      <c r="B43" s="99">
        <f>рег!B43</f>
        <v>0</v>
      </c>
      <c r="C43" s="37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42"/>
      <c r="P43" s="42"/>
      <c r="Q43" s="44"/>
      <c r="R43" s="41"/>
      <c r="S43" s="42"/>
      <c r="T43" s="44"/>
      <c r="U43" s="33">
        <f t="shared" si="0"/>
        <v>0</v>
      </c>
      <c r="V43" s="146"/>
      <c r="W43" s="148"/>
    </row>
    <row r="44" spans="1:23" ht="15.75">
      <c r="A44" s="23">
        <v>40</v>
      </c>
      <c r="B44" s="99">
        <f>рег!B44</f>
        <v>0</v>
      </c>
      <c r="C44" s="37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42"/>
      <c r="P44" s="42"/>
      <c r="Q44" s="44"/>
      <c r="R44" s="41"/>
      <c r="S44" s="42"/>
      <c r="T44" s="44"/>
      <c r="U44" s="33">
        <f t="shared" si="0"/>
        <v>0</v>
      </c>
      <c r="V44" s="146"/>
      <c r="W44" s="148"/>
    </row>
    <row r="45" spans="1:23" ht="15.75">
      <c r="A45" s="23">
        <v>41</v>
      </c>
      <c r="B45" s="99">
        <f>рег!B45</f>
        <v>0</v>
      </c>
      <c r="C45" s="37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42"/>
      <c r="P45" s="42"/>
      <c r="Q45" s="44"/>
      <c r="R45" s="41"/>
      <c r="S45" s="42"/>
      <c r="T45" s="44"/>
      <c r="U45" s="33">
        <f t="shared" si="0"/>
        <v>0</v>
      </c>
      <c r="V45" s="146"/>
      <c r="W45" s="148"/>
    </row>
    <row r="46" spans="1:23" ht="15.75">
      <c r="A46" s="23">
        <v>42</v>
      </c>
      <c r="B46" s="99">
        <f>рег!B46</f>
        <v>0</v>
      </c>
      <c r="C46" s="37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42"/>
      <c r="P46" s="42"/>
      <c r="Q46" s="44"/>
      <c r="R46" s="41"/>
      <c r="S46" s="42"/>
      <c r="T46" s="44"/>
      <c r="U46" s="33">
        <f t="shared" si="0"/>
        <v>0</v>
      </c>
      <c r="V46" s="146"/>
      <c r="W46" s="148"/>
    </row>
    <row r="47" spans="1:23" ht="15.75">
      <c r="A47" s="23">
        <v>43</v>
      </c>
      <c r="B47" s="99">
        <f>рег!B47</f>
        <v>0</v>
      </c>
      <c r="C47" s="37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42"/>
      <c r="P47" s="42"/>
      <c r="Q47" s="44"/>
      <c r="R47" s="41"/>
      <c r="S47" s="42"/>
      <c r="T47" s="44"/>
      <c r="U47" s="33">
        <f t="shared" si="0"/>
        <v>0</v>
      </c>
      <c r="V47" s="146"/>
      <c r="W47" s="148"/>
    </row>
    <row r="48" spans="1:23" ht="15.75">
      <c r="A48" s="23">
        <v>44</v>
      </c>
      <c r="B48" s="99">
        <f>рег!B48</f>
        <v>0</v>
      </c>
      <c r="C48" s="37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42"/>
      <c r="P48" s="42"/>
      <c r="Q48" s="44"/>
      <c r="R48" s="41"/>
      <c r="S48" s="42"/>
      <c r="T48" s="44"/>
      <c r="U48" s="33">
        <f t="shared" si="0"/>
        <v>0</v>
      </c>
      <c r="V48" s="146"/>
      <c r="W48" s="148"/>
    </row>
    <row r="49" spans="1:23" ht="15.75">
      <c r="A49" s="23">
        <v>45</v>
      </c>
      <c r="B49" s="99">
        <f>рег!B49</f>
        <v>0</v>
      </c>
      <c r="C49" s="37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42"/>
      <c r="P49" s="42"/>
      <c r="Q49" s="44"/>
      <c r="R49" s="41"/>
      <c r="S49" s="42"/>
      <c r="T49" s="44"/>
      <c r="U49" s="33">
        <f t="shared" si="0"/>
        <v>0</v>
      </c>
      <c r="V49" s="146"/>
      <c r="W49" s="148"/>
    </row>
    <row r="50" spans="1:23" ht="15.75">
      <c r="A50" s="23">
        <v>46</v>
      </c>
      <c r="B50" s="99">
        <f>рег!B50</f>
        <v>0</v>
      </c>
      <c r="C50" s="37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42"/>
      <c r="P50" s="42"/>
      <c r="Q50" s="44"/>
      <c r="R50" s="41"/>
      <c r="S50" s="42"/>
      <c r="T50" s="44"/>
      <c r="U50" s="33">
        <f t="shared" si="0"/>
        <v>0</v>
      </c>
      <c r="V50" s="146"/>
      <c r="W50" s="148"/>
    </row>
    <row r="51" spans="1:23" ht="15.75">
      <c r="A51" s="23">
        <v>47</v>
      </c>
      <c r="B51" s="99">
        <f>рег!B51</f>
        <v>0</v>
      </c>
      <c r="C51" s="37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42"/>
      <c r="P51" s="42"/>
      <c r="Q51" s="44"/>
      <c r="R51" s="41"/>
      <c r="S51" s="42"/>
      <c r="T51" s="44"/>
      <c r="U51" s="33">
        <f t="shared" si="0"/>
        <v>0</v>
      </c>
      <c r="V51" s="146"/>
      <c r="W51" s="148"/>
    </row>
    <row r="52" spans="1:23" ht="15.75">
      <c r="A52" s="23">
        <v>48</v>
      </c>
      <c r="B52" s="99">
        <f>рег!B52</f>
        <v>0</v>
      </c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42"/>
      <c r="P52" s="42"/>
      <c r="Q52" s="44"/>
      <c r="R52" s="41"/>
      <c r="S52" s="42"/>
      <c r="T52" s="44"/>
      <c r="U52" s="33">
        <f t="shared" si="0"/>
        <v>0</v>
      </c>
      <c r="V52" s="146"/>
      <c r="W52" s="148"/>
    </row>
    <row r="53" spans="1:23" ht="15.75">
      <c r="A53" s="23">
        <v>49</v>
      </c>
      <c r="B53" s="99">
        <f>рег!B53</f>
        <v>0</v>
      </c>
      <c r="C53" s="37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42"/>
      <c r="P53" s="42"/>
      <c r="Q53" s="44"/>
      <c r="R53" s="41"/>
      <c r="S53" s="42"/>
      <c r="T53" s="44"/>
      <c r="U53" s="33">
        <f t="shared" si="0"/>
        <v>0</v>
      </c>
      <c r="V53" s="146"/>
      <c r="W53" s="148"/>
    </row>
    <row r="54" spans="1:23" s="15" customFormat="1" ht="16.5" thickBot="1">
      <c r="A54" s="23">
        <v>50</v>
      </c>
      <c r="B54" s="99">
        <f>рег!B54</f>
        <v>0</v>
      </c>
      <c r="C54" s="45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50"/>
      <c r="P54" s="50"/>
      <c r="Q54" s="52"/>
      <c r="R54" s="49"/>
      <c r="S54" s="50"/>
      <c r="T54" s="52"/>
      <c r="U54" s="33">
        <f t="shared" si="0"/>
        <v>0</v>
      </c>
      <c r="V54" s="147"/>
      <c r="W54" s="150"/>
    </row>
  </sheetData>
  <phoneticPr fontId="1" type="noConversion"/>
  <pageMargins left="0.23622047244094491" right="0.15748031496062992" top="0.15748031496062992" bottom="0.23622047244094491" header="0.11811023622047245" footer="0.23622047244094491"/>
  <pageSetup paperSize="9" scale="93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topLeftCell="A13" workbookViewId="0">
      <selection activeCell="W33" sqref="W33"/>
    </sheetView>
  </sheetViews>
  <sheetFormatPr defaultRowHeight="12.75"/>
  <cols>
    <col min="1" max="1" width="3" style="19" bestFit="1" customWidth="1"/>
    <col min="2" max="2" width="38.5703125" bestFit="1" customWidth="1"/>
    <col min="3" max="5" width="2.7109375" customWidth="1"/>
    <col min="6" max="14" width="2.85546875" customWidth="1"/>
    <col min="15" max="20" width="3" style="19" hidden="1" customWidth="1"/>
    <col min="21" max="21" width="6.5703125" style="19" bestFit="1" customWidth="1"/>
    <col min="22" max="22" width="10" style="19" bestFit="1" customWidth="1"/>
    <col min="261" max="261" width="4.85546875" customWidth="1"/>
    <col min="262" max="262" width="37.85546875" customWidth="1"/>
    <col min="263" max="265" width="2.7109375" customWidth="1"/>
    <col min="266" max="268" width="2.85546875" customWidth="1"/>
    <col min="269" max="274" width="3" customWidth="1"/>
    <col min="275" max="275" width="6.85546875" bestFit="1" customWidth="1"/>
    <col min="276" max="278" width="10" bestFit="1" customWidth="1"/>
    <col min="517" max="517" width="4.85546875" customWidth="1"/>
    <col min="518" max="518" width="37.85546875" customWidth="1"/>
    <col min="519" max="521" width="2.7109375" customWidth="1"/>
    <col min="522" max="524" width="2.85546875" customWidth="1"/>
    <col min="525" max="530" width="3" customWidth="1"/>
    <col min="531" max="531" width="6.85546875" bestFit="1" customWidth="1"/>
    <col min="532" max="534" width="10" bestFit="1" customWidth="1"/>
    <col min="773" max="773" width="4.85546875" customWidth="1"/>
    <col min="774" max="774" width="37.85546875" customWidth="1"/>
    <col min="775" max="777" width="2.7109375" customWidth="1"/>
    <col min="778" max="780" width="2.85546875" customWidth="1"/>
    <col min="781" max="786" width="3" customWidth="1"/>
    <col min="787" max="787" width="6.85546875" bestFit="1" customWidth="1"/>
    <col min="788" max="790" width="10" bestFit="1" customWidth="1"/>
    <col min="1029" max="1029" width="4.85546875" customWidth="1"/>
    <col min="1030" max="1030" width="37.85546875" customWidth="1"/>
    <col min="1031" max="1033" width="2.7109375" customWidth="1"/>
    <col min="1034" max="1036" width="2.85546875" customWidth="1"/>
    <col min="1037" max="1042" width="3" customWidth="1"/>
    <col min="1043" max="1043" width="6.85546875" bestFit="1" customWidth="1"/>
    <col min="1044" max="1046" width="10" bestFit="1" customWidth="1"/>
    <col min="1285" max="1285" width="4.85546875" customWidth="1"/>
    <col min="1286" max="1286" width="37.85546875" customWidth="1"/>
    <col min="1287" max="1289" width="2.7109375" customWidth="1"/>
    <col min="1290" max="1292" width="2.85546875" customWidth="1"/>
    <col min="1293" max="1298" width="3" customWidth="1"/>
    <col min="1299" max="1299" width="6.85546875" bestFit="1" customWidth="1"/>
    <col min="1300" max="1302" width="10" bestFit="1" customWidth="1"/>
    <col min="1541" max="1541" width="4.85546875" customWidth="1"/>
    <col min="1542" max="1542" width="37.85546875" customWidth="1"/>
    <col min="1543" max="1545" width="2.7109375" customWidth="1"/>
    <col min="1546" max="1548" width="2.85546875" customWidth="1"/>
    <col min="1549" max="1554" width="3" customWidth="1"/>
    <col min="1555" max="1555" width="6.85546875" bestFit="1" customWidth="1"/>
    <col min="1556" max="1558" width="10" bestFit="1" customWidth="1"/>
    <col min="1797" max="1797" width="4.85546875" customWidth="1"/>
    <col min="1798" max="1798" width="37.85546875" customWidth="1"/>
    <col min="1799" max="1801" width="2.7109375" customWidth="1"/>
    <col min="1802" max="1804" width="2.85546875" customWidth="1"/>
    <col min="1805" max="1810" width="3" customWidth="1"/>
    <col min="1811" max="1811" width="6.85546875" bestFit="1" customWidth="1"/>
    <col min="1812" max="1814" width="10" bestFit="1" customWidth="1"/>
    <col min="2053" max="2053" width="4.85546875" customWidth="1"/>
    <col min="2054" max="2054" width="37.85546875" customWidth="1"/>
    <col min="2055" max="2057" width="2.7109375" customWidth="1"/>
    <col min="2058" max="2060" width="2.85546875" customWidth="1"/>
    <col min="2061" max="2066" width="3" customWidth="1"/>
    <col min="2067" max="2067" width="6.85546875" bestFit="1" customWidth="1"/>
    <col min="2068" max="2070" width="10" bestFit="1" customWidth="1"/>
    <col min="2309" max="2309" width="4.85546875" customWidth="1"/>
    <col min="2310" max="2310" width="37.85546875" customWidth="1"/>
    <col min="2311" max="2313" width="2.7109375" customWidth="1"/>
    <col min="2314" max="2316" width="2.85546875" customWidth="1"/>
    <col min="2317" max="2322" width="3" customWidth="1"/>
    <col min="2323" max="2323" width="6.85546875" bestFit="1" customWidth="1"/>
    <col min="2324" max="2326" width="10" bestFit="1" customWidth="1"/>
    <col min="2565" max="2565" width="4.85546875" customWidth="1"/>
    <col min="2566" max="2566" width="37.85546875" customWidth="1"/>
    <col min="2567" max="2569" width="2.7109375" customWidth="1"/>
    <col min="2570" max="2572" width="2.85546875" customWidth="1"/>
    <col min="2573" max="2578" width="3" customWidth="1"/>
    <col min="2579" max="2579" width="6.85546875" bestFit="1" customWidth="1"/>
    <col min="2580" max="2582" width="10" bestFit="1" customWidth="1"/>
    <col min="2821" max="2821" width="4.85546875" customWidth="1"/>
    <col min="2822" max="2822" width="37.85546875" customWidth="1"/>
    <col min="2823" max="2825" width="2.7109375" customWidth="1"/>
    <col min="2826" max="2828" width="2.85546875" customWidth="1"/>
    <col min="2829" max="2834" width="3" customWidth="1"/>
    <col min="2835" max="2835" width="6.85546875" bestFit="1" customWidth="1"/>
    <col min="2836" max="2838" width="10" bestFit="1" customWidth="1"/>
    <col min="3077" max="3077" width="4.85546875" customWidth="1"/>
    <col min="3078" max="3078" width="37.85546875" customWidth="1"/>
    <col min="3079" max="3081" width="2.7109375" customWidth="1"/>
    <col min="3082" max="3084" width="2.85546875" customWidth="1"/>
    <col min="3085" max="3090" width="3" customWidth="1"/>
    <col min="3091" max="3091" width="6.85546875" bestFit="1" customWidth="1"/>
    <col min="3092" max="3094" width="10" bestFit="1" customWidth="1"/>
    <col min="3333" max="3333" width="4.85546875" customWidth="1"/>
    <col min="3334" max="3334" width="37.85546875" customWidth="1"/>
    <col min="3335" max="3337" width="2.7109375" customWidth="1"/>
    <col min="3338" max="3340" width="2.85546875" customWidth="1"/>
    <col min="3341" max="3346" width="3" customWidth="1"/>
    <col min="3347" max="3347" width="6.85546875" bestFit="1" customWidth="1"/>
    <col min="3348" max="3350" width="10" bestFit="1" customWidth="1"/>
    <col min="3589" max="3589" width="4.85546875" customWidth="1"/>
    <col min="3590" max="3590" width="37.85546875" customWidth="1"/>
    <col min="3591" max="3593" width="2.7109375" customWidth="1"/>
    <col min="3594" max="3596" width="2.85546875" customWidth="1"/>
    <col min="3597" max="3602" width="3" customWidth="1"/>
    <col min="3603" max="3603" width="6.85546875" bestFit="1" customWidth="1"/>
    <col min="3604" max="3606" width="10" bestFit="1" customWidth="1"/>
    <col min="3845" max="3845" width="4.85546875" customWidth="1"/>
    <col min="3846" max="3846" width="37.85546875" customWidth="1"/>
    <col min="3847" max="3849" width="2.7109375" customWidth="1"/>
    <col min="3850" max="3852" width="2.85546875" customWidth="1"/>
    <col min="3853" max="3858" width="3" customWidth="1"/>
    <col min="3859" max="3859" width="6.85546875" bestFit="1" customWidth="1"/>
    <col min="3860" max="3862" width="10" bestFit="1" customWidth="1"/>
    <col min="4101" max="4101" width="4.85546875" customWidth="1"/>
    <col min="4102" max="4102" width="37.85546875" customWidth="1"/>
    <col min="4103" max="4105" width="2.7109375" customWidth="1"/>
    <col min="4106" max="4108" width="2.85546875" customWidth="1"/>
    <col min="4109" max="4114" width="3" customWidth="1"/>
    <col min="4115" max="4115" width="6.85546875" bestFit="1" customWidth="1"/>
    <col min="4116" max="4118" width="10" bestFit="1" customWidth="1"/>
    <col min="4357" max="4357" width="4.85546875" customWidth="1"/>
    <col min="4358" max="4358" width="37.85546875" customWidth="1"/>
    <col min="4359" max="4361" width="2.7109375" customWidth="1"/>
    <col min="4362" max="4364" width="2.85546875" customWidth="1"/>
    <col min="4365" max="4370" width="3" customWidth="1"/>
    <col min="4371" max="4371" width="6.85546875" bestFit="1" customWidth="1"/>
    <col min="4372" max="4374" width="10" bestFit="1" customWidth="1"/>
    <col min="4613" max="4613" width="4.85546875" customWidth="1"/>
    <col min="4614" max="4614" width="37.85546875" customWidth="1"/>
    <col min="4615" max="4617" width="2.7109375" customWidth="1"/>
    <col min="4618" max="4620" width="2.85546875" customWidth="1"/>
    <col min="4621" max="4626" width="3" customWidth="1"/>
    <col min="4627" max="4627" width="6.85546875" bestFit="1" customWidth="1"/>
    <col min="4628" max="4630" width="10" bestFit="1" customWidth="1"/>
    <col min="4869" max="4869" width="4.85546875" customWidth="1"/>
    <col min="4870" max="4870" width="37.85546875" customWidth="1"/>
    <col min="4871" max="4873" width="2.7109375" customWidth="1"/>
    <col min="4874" max="4876" width="2.85546875" customWidth="1"/>
    <col min="4877" max="4882" width="3" customWidth="1"/>
    <col min="4883" max="4883" width="6.85546875" bestFit="1" customWidth="1"/>
    <col min="4884" max="4886" width="10" bestFit="1" customWidth="1"/>
    <col min="5125" max="5125" width="4.85546875" customWidth="1"/>
    <col min="5126" max="5126" width="37.85546875" customWidth="1"/>
    <col min="5127" max="5129" width="2.7109375" customWidth="1"/>
    <col min="5130" max="5132" width="2.85546875" customWidth="1"/>
    <col min="5133" max="5138" width="3" customWidth="1"/>
    <col min="5139" max="5139" width="6.85546875" bestFit="1" customWidth="1"/>
    <col min="5140" max="5142" width="10" bestFit="1" customWidth="1"/>
    <col min="5381" max="5381" width="4.85546875" customWidth="1"/>
    <col min="5382" max="5382" width="37.85546875" customWidth="1"/>
    <col min="5383" max="5385" width="2.7109375" customWidth="1"/>
    <col min="5386" max="5388" width="2.85546875" customWidth="1"/>
    <col min="5389" max="5394" width="3" customWidth="1"/>
    <col min="5395" max="5395" width="6.85546875" bestFit="1" customWidth="1"/>
    <col min="5396" max="5398" width="10" bestFit="1" customWidth="1"/>
    <col min="5637" max="5637" width="4.85546875" customWidth="1"/>
    <col min="5638" max="5638" width="37.85546875" customWidth="1"/>
    <col min="5639" max="5641" width="2.7109375" customWidth="1"/>
    <col min="5642" max="5644" width="2.85546875" customWidth="1"/>
    <col min="5645" max="5650" width="3" customWidth="1"/>
    <col min="5651" max="5651" width="6.85546875" bestFit="1" customWidth="1"/>
    <col min="5652" max="5654" width="10" bestFit="1" customWidth="1"/>
    <col min="5893" max="5893" width="4.85546875" customWidth="1"/>
    <col min="5894" max="5894" width="37.85546875" customWidth="1"/>
    <col min="5895" max="5897" width="2.7109375" customWidth="1"/>
    <col min="5898" max="5900" width="2.85546875" customWidth="1"/>
    <col min="5901" max="5906" width="3" customWidth="1"/>
    <col min="5907" max="5907" width="6.85546875" bestFit="1" customWidth="1"/>
    <col min="5908" max="5910" width="10" bestFit="1" customWidth="1"/>
    <col min="6149" max="6149" width="4.85546875" customWidth="1"/>
    <col min="6150" max="6150" width="37.85546875" customWidth="1"/>
    <col min="6151" max="6153" width="2.7109375" customWidth="1"/>
    <col min="6154" max="6156" width="2.85546875" customWidth="1"/>
    <col min="6157" max="6162" width="3" customWidth="1"/>
    <col min="6163" max="6163" width="6.85546875" bestFit="1" customWidth="1"/>
    <col min="6164" max="6166" width="10" bestFit="1" customWidth="1"/>
    <col min="6405" max="6405" width="4.85546875" customWidth="1"/>
    <col min="6406" max="6406" width="37.85546875" customWidth="1"/>
    <col min="6407" max="6409" width="2.7109375" customWidth="1"/>
    <col min="6410" max="6412" width="2.85546875" customWidth="1"/>
    <col min="6413" max="6418" width="3" customWidth="1"/>
    <col min="6419" max="6419" width="6.85546875" bestFit="1" customWidth="1"/>
    <col min="6420" max="6422" width="10" bestFit="1" customWidth="1"/>
    <col min="6661" max="6661" width="4.85546875" customWidth="1"/>
    <col min="6662" max="6662" width="37.85546875" customWidth="1"/>
    <col min="6663" max="6665" width="2.7109375" customWidth="1"/>
    <col min="6666" max="6668" width="2.85546875" customWidth="1"/>
    <col min="6669" max="6674" width="3" customWidth="1"/>
    <col min="6675" max="6675" width="6.85546875" bestFit="1" customWidth="1"/>
    <col min="6676" max="6678" width="10" bestFit="1" customWidth="1"/>
    <col min="6917" max="6917" width="4.85546875" customWidth="1"/>
    <col min="6918" max="6918" width="37.85546875" customWidth="1"/>
    <col min="6919" max="6921" width="2.7109375" customWidth="1"/>
    <col min="6922" max="6924" width="2.85546875" customWidth="1"/>
    <col min="6925" max="6930" width="3" customWidth="1"/>
    <col min="6931" max="6931" width="6.85546875" bestFit="1" customWidth="1"/>
    <col min="6932" max="6934" width="10" bestFit="1" customWidth="1"/>
    <col min="7173" max="7173" width="4.85546875" customWidth="1"/>
    <col min="7174" max="7174" width="37.85546875" customWidth="1"/>
    <col min="7175" max="7177" width="2.7109375" customWidth="1"/>
    <col min="7178" max="7180" width="2.85546875" customWidth="1"/>
    <col min="7181" max="7186" width="3" customWidth="1"/>
    <col min="7187" max="7187" width="6.85546875" bestFit="1" customWidth="1"/>
    <col min="7188" max="7190" width="10" bestFit="1" customWidth="1"/>
    <col min="7429" max="7429" width="4.85546875" customWidth="1"/>
    <col min="7430" max="7430" width="37.85546875" customWidth="1"/>
    <col min="7431" max="7433" width="2.7109375" customWidth="1"/>
    <col min="7434" max="7436" width="2.85546875" customWidth="1"/>
    <col min="7437" max="7442" width="3" customWidth="1"/>
    <col min="7443" max="7443" width="6.85546875" bestFit="1" customWidth="1"/>
    <col min="7444" max="7446" width="10" bestFit="1" customWidth="1"/>
    <col min="7685" max="7685" width="4.85546875" customWidth="1"/>
    <col min="7686" max="7686" width="37.85546875" customWidth="1"/>
    <col min="7687" max="7689" width="2.7109375" customWidth="1"/>
    <col min="7690" max="7692" width="2.85546875" customWidth="1"/>
    <col min="7693" max="7698" width="3" customWidth="1"/>
    <col min="7699" max="7699" width="6.85546875" bestFit="1" customWidth="1"/>
    <col min="7700" max="7702" width="10" bestFit="1" customWidth="1"/>
    <col min="7941" max="7941" width="4.85546875" customWidth="1"/>
    <col min="7942" max="7942" width="37.85546875" customWidth="1"/>
    <col min="7943" max="7945" width="2.7109375" customWidth="1"/>
    <col min="7946" max="7948" width="2.85546875" customWidth="1"/>
    <col min="7949" max="7954" width="3" customWidth="1"/>
    <col min="7955" max="7955" width="6.85546875" bestFit="1" customWidth="1"/>
    <col min="7956" max="7958" width="10" bestFit="1" customWidth="1"/>
    <col min="8197" max="8197" width="4.85546875" customWidth="1"/>
    <col min="8198" max="8198" width="37.85546875" customWidth="1"/>
    <col min="8199" max="8201" width="2.7109375" customWidth="1"/>
    <col min="8202" max="8204" width="2.85546875" customWidth="1"/>
    <col min="8205" max="8210" width="3" customWidth="1"/>
    <col min="8211" max="8211" width="6.85546875" bestFit="1" customWidth="1"/>
    <col min="8212" max="8214" width="10" bestFit="1" customWidth="1"/>
    <col min="8453" max="8453" width="4.85546875" customWidth="1"/>
    <col min="8454" max="8454" width="37.85546875" customWidth="1"/>
    <col min="8455" max="8457" width="2.7109375" customWidth="1"/>
    <col min="8458" max="8460" width="2.85546875" customWidth="1"/>
    <col min="8461" max="8466" width="3" customWidth="1"/>
    <col min="8467" max="8467" width="6.85546875" bestFit="1" customWidth="1"/>
    <col min="8468" max="8470" width="10" bestFit="1" customWidth="1"/>
    <col min="8709" max="8709" width="4.85546875" customWidth="1"/>
    <col min="8710" max="8710" width="37.85546875" customWidth="1"/>
    <col min="8711" max="8713" width="2.7109375" customWidth="1"/>
    <col min="8714" max="8716" width="2.85546875" customWidth="1"/>
    <col min="8717" max="8722" width="3" customWidth="1"/>
    <col min="8723" max="8723" width="6.85546875" bestFit="1" customWidth="1"/>
    <col min="8724" max="8726" width="10" bestFit="1" customWidth="1"/>
    <col min="8965" max="8965" width="4.85546875" customWidth="1"/>
    <col min="8966" max="8966" width="37.85546875" customWidth="1"/>
    <col min="8967" max="8969" width="2.7109375" customWidth="1"/>
    <col min="8970" max="8972" width="2.85546875" customWidth="1"/>
    <col min="8973" max="8978" width="3" customWidth="1"/>
    <col min="8979" max="8979" width="6.85546875" bestFit="1" customWidth="1"/>
    <col min="8980" max="8982" width="10" bestFit="1" customWidth="1"/>
    <col min="9221" max="9221" width="4.85546875" customWidth="1"/>
    <col min="9222" max="9222" width="37.85546875" customWidth="1"/>
    <col min="9223" max="9225" width="2.7109375" customWidth="1"/>
    <col min="9226" max="9228" width="2.85546875" customWidth="1"/>
    <col min="9229" max="9234" width="3" customWidth="1"/>
    <col min="9235" max="9235" width="6.85546875" bestFit="1" customWidth="1"/>
    <col min="9236" max="9238" width="10" bestFit="1" customWidth="1"/>
    <col min="9477" max="9477" width="4.85546875" customWidth="1"/>
    <col min="9478" max="9478" width="37.85546875" customWidth="1"/>
    <col min="9479" max="9481" width="2.7109375" customWidth="1"/>
    <col min="9482" max="9484" width="2.85546875" customWidth="1"/>
    <col min="9485" max="9490" width="3" customWidth="1"/>
    <col min="9491" max="9491" width="6.85546875" bestFit="1" customWidth="1"/>
    <col min="9492" max="9494" width="10" bestFit="1" customWidth="1"/>
    <col min="9733" max="9733" width="4.85546875" customWidth="1"/>
    <col min="9734" max="9734" width="37.85546875" customWidth="1"/>
    <col min="9735" max="9737" width="2.7109375" customWidth="1"/>
    <col min="9738" max="9740" width="2.85546875" customWidth="1"/>
    <col min="9741" max="9746" width="3" customWidth="1"/>
    <col min="9747" max="9747" width="6.85546875" bestFit="1" customWidth="1"/>
    <col min="9748" max="9750" width="10" bestFit="1" customWidth="1"/>
    <col min="9989" max="9989" width="4.85546875" customWidth="1"/>
    <col min="9990" max="9990" width="37.85546875" customWidth="1"/>
    <col min="9991" max="9993" width="2.7109375" customWidth="1"/>
    <col min="9994" max="9996" width="2.85546875" customWidth="1"/>
    <col min="9997" max="10002" width="3" customWidth="1"/>
    <col min="10003" max="10003" width="6.85546875" bestFit="1" customWidth="1"/>
    <col min="10004" max="10006" width="10" bestFit="1" customWidth="1"/>
    <col min="10245" max="10245" width="4.85546875" customWidth="1"/>
    <col min="10246" max="10246" width="37.85546875" customWidth="1"/>
    <col min="10247" max="10249" width="2.7109375" customWidth="1"/>
    <col min="10250" max="10252" width="2.85546875" customWidth="1"/>
    <col min="10253" max="10258" width="3" customWidth="1"/>
    <col min="10259" max="10259" width="6.85546875" bestFit="1" customWidth="1"/>
    <col min="10260" max="10262" width="10" bestFit="1" customWidth="1"/>
    <col min="10501" max="10501" width="4.85546875" customWidth="1"/>
    <col min="10502" max="10502" width="37.85546875" customWidth="1"/>
    <col min="10503" max="10505" width="2.7109375" customWidth="1"/>
    <col min="10506" max="10508" width="2.85546875" customWidth="1"/>
    <col min="10509" max="10514" width="3" customWidth="1"/>
    <col min="10515" max="10515" width="6.85546875" bestFit="1" customWidth="1"/>
    <col min="10516" max="10518" width="10" bestFit="1" customWidth="1"/>
    <col min="10757" max="10757" width="4.85546875" customWidth="1"/>
    <col min="10758" max="10758" width="37.85546875" customWidth="1"/>
    <col min="10759" max="10761" width="2.7109375" customWidth="1"/>
    <col min="10762" max="10764" width="2.85546875" customWidth="1"/>
    <col min="10765" max="10770" width="3" customWidth="1"/>
    <col min="10771" max="10771" width="6.85546875" bestFit="1" customWidth="1"/>
    <col min="10772" max="10774" width="10" bestFit="1" customWidth="1"/>
    <col min="11013" max="11013" width="4.85546875" customWidth="1"/>
    <col min="11014" max="11014" width="37.85546875" customWidth="1"/>
    <col min="11015" max="11017" width="2.7109375" customWidth="1"/>
    <col min="11018" max="11020" width="2.85546875" customWidth="1"/>
    <col min="11021" max="11026" width="3" customWidth="1"/>
    <col min="11027" max="11027" width="6.85546875" bestFit="1" customWidth="1"/>
    <col min="11028" max="11030" width="10" bestFit="1" customWidth="1"/>
    <col min="11269" max="11269" width="4.85546875" customWidth="1"/>
    <col min="11270" max="11270" width="37.85546875" customWidth="1"/>
    <col min="11271" max="11273" width="2.7109375" customWidth="1"/>
    <col min="11274" max="11276" width="2.85546875" customWidth="1"/>
    <col min="11277" max="11282" width="3" customWidth="1"/>
    <col min="11283" max="11283" width="6.85546875" bestFit="1" customWidth="1"/>
    <col min="11284" max="11286" width="10" bestFit="1" customWidth="1"/>
    <col min="11525" max="11525" width="4.85546875" customWidth="1"/>
    <col min="11526" max="11526" width="37.85546875" customWidth="1"/>
    <col min="11527" max="11529" width="2.7109375" customWidth="1"/>
    <col min="11530" max="11532" width="2.85546875" customWidth="1"/>
    <col min="11533" max="11538" width="3" customWidth="1"/>
    <col min="11539" max="11539" width="6.85546875" bestFit="1" customWidth="1"/>
    <col min="11540" max="11542" width="10" bestFit="1" customWidth="1"/>
    <col min="11781" max="11781" width="4.85546875" customWidth="1"/>
    <col min="11782" max="11782" width="37.85546875" customWidth="1"/>
    <col min="11783" max="11785" width="2.7109375" customWidth="1"/>
    <col min="11786" max="11788" width="2.85546875" customWidth="1"/>
    <col min="11789" max="11794" width="3" customWidth="1"/>
    <col min="11795" max="11795" width="6.85546875" bestFit="1" customWidth="1"/>
    <col min="11796" max="11798" width="10" bestFit="1" customWidth="1"/>
    <col min="12037" max="12037" width="4.85546875" customWidth="1"/>
    <col min="12038" max="12038" width="37.85546875" customWidth="1"/>
    <col min="12039" max="12041" width="2.7109375" customWidth="1"/>
    <col min="12042" max="12044" width="2.85546875" customWidth="1"/>
    <col min="12045" max="12050" width="3" customWidth="1"/>
    <col min="12051" max="12051" width="6.85546875" bestFit="1" customWidth="1"/>
    <col min="12052" max="12054" width="10" bestFit="1" customWidth="1"/>
    <col min="12293" max="12293" width="4.85546875" customWidth="1"/>
    <col min="12294" max="12294" width="37.85546875" customWidth="1"/>
    <col min="12295" max="12297" width="2.7109375" customWidth="1"/>
    <col min="12298" max="12300" width="2.85546875" customWidth="1"/>
    <col min="12301" max="12306" width="3" customWidth="1"/>
    <col min="12307" max="12307" width="6.85546875" bestFit="1" customWidth="1"/>
    <col min="12308" max="12310" width="10" bestFit="1" customWidth="1"/>
    <col min="12549" max="12549" width="4.85546875" customWidth="1"/>
    <col min="12550" max="12550" width="37.85546875" customWidth="1"/>
    <col min="12551" max="12553" width="2.7109375" customWidth="1"/>
    <col min="12554" max="12556" width="2.85546875" customWidth="1"/>
    <col min="12557" max="12562" width="3" customWidth="1"/>
    <col min="12563" max="12563" width="6.85546875" bestFit="1" customWidth="1"/>
    <col min="12564" max="12566" width="10" bestFit="1" customWidth="1"/>
    <col min="12805" max="12805" width="4.85546875" customWidth="1"/>
    <col min="12806" max="12806" width="37.85546875" customWidth="1"/>
    <col min="12807" max="12809" width="2.7109375" customWidth="1"/>
    <col min="12810" max="12812" width="2.85546875" customWidth="1"/>
    <col min="12813" max="12818" width="3" customWidth="1"/>
    <col min="12819" max="12819" width="6.85546875" bestFit="1" customWidth="1"/>
    <col min="12820" max="12822" width="10" bestFit="1" customWidth="1"/>
    <col min="13061" max="13061" width="4.85546875" customWidth="1"/>
    <col min="13062" max="13062" width="37.85546875" customWidth="1"/>
    <col min="13063" max="13065" width="2.7109375" customWidth="1"/>
    <col min="13066" max="13068" width="2.85546875" customWidth="1"/>
    <col min="13069" max="13074" width="3" customWidth="1"/>
    <col min="13075" max="13075" width="6.85546875" bestFit="1" customWidth="1"/>
    <col min="13076" max="13078" width="10" bestFit="1" customWidth="1"/>
    <col min="13317" max="13317" width="4.85546875" customWidth="1"/>
    <col min="13318" max="13318" width="37.85546875" customWidth="1"/>
    <col min="13319" max="13321" width="2.7109375" customWidth="1"/>
    <col min="13322" max="13324" width="2.85546875" customWidth="1"/>
    <col min="13325" max="13330" width="3" customWidth="1"/>
    <col min="13331" max="13331" width="6.85546875" bestFit="1" customWidth="1"/>
    <col min="13332" max="13334" width="10" bestFit="1" customWidth="1"/>
    <col min="13573" max="13573" width="4.85546875" customWidth="1"/>
    <col min="13574" max="13574" width="37.85546875" customWidth="1"/>
    <col min="13575" max="13577" width="2.7109375" customWidth="1"/>
    <col min="13578" max="13580" width="2.85546875" customWidth="1"/>
    <col min="13581" max="13586" width="3" customWidth="1"/>
    <col min="13587" max="13587" width="6.85546875" bestFit="1" customWidth="1"/>
    <col min="13588" max="13590" width="10" bestFit="1" customWidth="1"/>
    <col min="13829" max="13829" width="4.85546875" customWidth="1"/>
    <col min="13830" max="13830" width="37.85546875" customWidth="1"/>
    <col min="13831" max="13833" width="2.7109375" customWidth="1"/>
    <col min="13834" max="13836" width="2.85546875" customWidth="1"/>
    <col min="13837" max="13842" width="3" customWidth="1"/>
    <col min="13843" max="13843" width="6.85546875" bestFit="1" customWidth="1"/>
    <col min="13844" max="13846" width="10" bestFit="1" customWidth="1"/>
    <col min="14085" max="14085" width="4.85546875" customWidth="1"/>
    <col min="14086" max="14086" width="37.85546875" customWidth="1"/>
    <col min="14087" max="14089" width="2.7109375" customWidth="1"/>
    <col min="14090" max="14092" width="2.85546875" customWidth="1"/>
    <col min="14093" max="14098" width="3" customWidth="1"/>
    <col min="14099" max="14099" width="6.85546875" bestFit="1" customWidth="1"/>
    <col min="14100" max="14102" width="10" bestFit="1" customWidth="1"/>
    <col min="14341" max="14341" width="4.85546875" customWidth="1"/>
    <col min="14342" max="14342" width="37.85546875" customWidth="1"/>
    <col min="14343" max="14345" width="2.7109375" customWidth="1"/>
    <col min="14346" max="14348" width="2.85546875" customWidth="1"/>
    <col min="14349" max="14354" width="3" customWidth="1"/>
    <col min="14355" max="14355" width="6.85546875" bestFit="1" customWidth="1"/>
    <col min="14356" max="14358" width="10" bestFit="1" customWidth="1"/>
    <col min="14597" max="14597" width="4.85546875" customWidth="1"/>
    <col min="14598" max="14598" width="37.85546875" customWidth="1"/>
    <col min="14599" max="14601" width="2.7109375" customWidth="1"/>
    <col min="14602" max="14604" width="2.85546875" customWidth="1"/>
    <col min="14605" max="14610" width="3" customWidth="1"/>
    <col min="14611" max="14611" width="6.85546875" bestFit="1" customWidth="1"/>
    <col min="14612" max="14614" width="10" bestFit="1" customWidth="1"/>
    <col min="14853" max="14853" width="4.85546875" customWidth="1"/>
    <col min="14854" max="14854" width="37.85546875" customWidth="1"/>
    <col min="14855" max="14857" width="2.7109375" customWidth="1"/>
    <col min="14858" max="14860" width="2.85546875" customWidth="1"/>
    <col min="14861" max="14866" width="3" customWidth="1"/>
    <col min="14867" max="14867" width="6.85546875" bestFit="1" customWidth="1"/>
    <col min="14868" max="14870" width="10" bestFit="1" customWidth="1"/>
    <col min="15109" max="15109" width="4.85546875" customWidth="1"/>
    <col min="15110" max="15110" width="37.85546875" customWidth="1"/>
    <col min="15111" max="15113" width="2.7109375" customWidth="1"/>
    <col min="15114" max="15116" width="2.85546875" customWidth="1"/>
    <col min="15117" max="15122" width="3" customWidth="1"/>
    <col min="15123" max="15123" width="6.85546875" bestFit="1" customWidth="1"/>
    <col min="15124" max="15126" width="10" bestFit="1" customWidth="1"/>
    <col min="15365" max="15365" width="4.85546875" customWidth="1"/>
    <col min="15366" max="15366" width="37.85546875" customWidth="1"/>
    <col min="15367" max="15369" width="2.7109375" customWidth="1"/>
    <col min="15370" max="15372" width="2.85546875" customWidth="1"/>
    <col min="15373" max="15378" width="3" customWidth="1"/>
    <col min="15379" max="15379" width="6.85546875" bestFit="1" customWidth="1"/>
    <col min="15380" max="15382" width="10" bestFit="1" customWidth="1"/>
    <col min="15621" max="15621" width="4.85546875" customWidth="1"/>
    <col min="15622" max="15622" width="37.85546875" customWidth="1"/>
    <col min="15623" max="15625" width="2.7109375" customWidth="1"/>
    <col min="15626" max="15628" width="2.85546875" customWidth="1"/>
    <col min="15629" max="15634" width="3" customWidth="1"/>
    <col min="15635" max="15635" width="6.85546875" bestFit="1" customWidth="1"/>
    <col min="15636" max="15638" width="10" bestFit="1" customWidth="1"/>
    <col min="15877" max="15877" width="4.85546875" customWidth="1"/>
    <col min="15878" max="15878" width="37.85546875" customWidth="1"/>
    <col min="15879" max="15881" width="2.7109375" customWidth="1"/>
    <col min="15882" max="15884" width="2.85546875" customWidth="1"/>
    <col min="15885" max="15890" width="3" customWidth="1"/>
    <col min="15891" max="15891" width="6.85546875" bestFit="1" customWidth="1"/>
    <col min="15892" max="15894" width="10" bestFit="1" customWidth="1"/>
    <col min="16133" max="16133" width="4.85546875" customWidth="1"/>
    <col min="16134" max="16134" width="37.85546875" customWidth="1"/>
    <col min="16135" max="16137" width="2.7109375" customWidth="1"/>
    <col min="16138" max="16140" width="2.85546875" customWidth="1"/>
    <col min="16141" max="16146" width="3" customWidth="1"/>
    <col min="16147" max="16147" width="6.85546875" bestFit="1" customWidth="1"/>
    <col min="16148" max="16150" width="10" bestFit="1" customWidth="1"/>
  </cols>
  <sheetData>
    <row r="1" spans="1:23" ht="15.75">
      <c r="B1" s="20" t="s">
        <v>17</v>
      </c>
    </row>
    <row r="2" spans="1:23" ht="15.75">
      <c r="B2" s="20" t="s">
        <v>28</v>
      </c>
    </row>
    <row r="3" spans="1:23" ht="13.5" thickBot="1"/>
    <row r="4" spans="1:23" ht="13.5" thickBot="1">
      <c r="A4" s="21"/>
      <c r="B4" s="22" t="s">
        <v>18</v>
      </c>
      <c r="C4" s="220" t="s">
        <v>52</v>
      </c>
      <c r="D4" s="221"/>
      <c r="E4" s="221"/>
      <c r="F4" s="221"/>
      <c r="G4" s="221"/>
      <c r="H4" s="222"/>
      <c r="I4" s="223" t="s">
        <v>53</v>
      </c>
      <c r="J4" s="223"/>
      <c r="K4" s="223"/>
      <c r="L4" s="223"/>
      <c r="M4" s="223"/>
      <c r="N4" s="224"/>
      <c r="O4" s="220" t="s">
        <v>45</v>
      </c>
      <c r="P4" s="221"/>
      <c r="Q4" s="221"/>
      <c r="R4" s="221"/>
      <c r="S4" s="221"/>
      <c r="T4" s="222"/>
      <c r="U4" s="22" t="s">
        <v>19</v>
      </c>
      <c r="V4" s="88" t="s">
        <v>20</v>
      </c>
      <c r="W4" s="151" t="s">
        <v>24</v>
      </c>
    </row>
    <row r="5" spans="1:23" ht="15.75" customHeight="1">
      <c r="A5" s="23">
        <v>1</v>
      </c>
      <c r="B5" s="24" t="str">
        <f>рег!B5</f>
        <v>Кузнецов Роман Валерьевич</v>
      </c>
      <c r="C5" s="25">
        <v>1</v>
      </c>
      <c r="D5" s="26">
        <v>1</v>
      </c>
      <c r="E5" s="26">
        <v>0</v>
      </c>
      <c r="F5" s="26">
        <v>0</v>
      </c>
      <c r="G5" s="27">
        <v>0</v>
      </c>
      <c r="H5" s="27">
        <v>0</v>
      </c>
      <c r="I5" s="25">
        <v>5</v>
      </c>
      <c r="J5" s="26">
        <v>1</v>
      </c>
      <c r="K5" s="26">
        <v>0</v>
      </c>
      <c r="L5" s="26">
        <v>0</v>
      </c>
      <c r="M5" s="26">
        <v>0</v>
      </c>
      <c r="N5" s="28">
        <v>0</v>
      </c>
      <c r="O5" s="29"/>
      <c r="P5" s="30"/>
      <c r="Q5" s="30"/>
      <c r="R5" s="30"/>
      <c r="S5" s="31"/>
      <c r="T5" s="32"/>
      <c r="U5" s="23">
        <f>SUM(C5:T5)-W5</f>
        <v>8</v>
      </c>
      <c r="V5" s="145">
        <v>1</v>
      </c>
      <c r="W5" s="148"/>
    </row>
    <row r="6" spans="1:23" ht="15.75" customHeight="1">
      <c r="A6" s="23">
        <v>2</v>
      </c>
      <c r="B6" s="24" t="str">
        <f>рег!B6</f>
        <v>Захаров Артем Александрович</v>
      </c>
      <c r="C6" s="34">
        <v>5</v>
      </c>
      <c r="D6" s="35">
        <v>0</v>
      </c>
      <c r="E6" s="35">
        <v>0</v>
      </c>
      <c r="F6" s="35">
        <v>0</v>
      </c>
      <c r="G6" s="36">
        <v>0</v>
      </c>
      <c r="H6" s="36">
        <v>0</v>
      </c>
      <c r="I6" s="37">
        <v>0</v>
      </c>
      <c r="J6" s="38">
        <v>0</v>
      </c>
      <c r="K6" s="38">
        <v>0</v>
      </c>
      <c r="L6" s="38">
        <v>0</v>
      </c>
      <c r="M6" s="38">
        <v>0</v>
      </c>
      <c r="N6" s="39">
        <v>0</v>
      </c>
      <c r="O6" s="29"/>
      <c r="P6" s="30"/>
      <c r="Q6" s="30"/>
      <c r="R6" s="30"/>
      <c r="S6" s="31"/>
      <c r="T6" s="32"/>
      <c r="U6" s="23">
        <f t="shared" ref="U6:U54" si="0">SUM(C6:T6)-W6</f>
        <v>4</v>
      </c>
      <c r="V6" s="145">
        <v>1</v>
      </c>
      <c r="W6" s="148">
        <v>1</v>
      </c>
    </row>
    <row r="7" spans="1:23" ht="15.75" customHeight="1">
      <c r="A7" s="23">
        <v>3</v>
      </c>
      <c r="B7" s="24" t="str">
        <f>рег!B7</f>
        <v>Никитин Сергей Владимирович</v>
      </c>
      <c r="C7" s="34">
        <v>1</v>
      </c>
      <c r="D7" s="35">
        <v>0</v>
      </c>
      <c r="E7" s="35">
        <v>0</v>
      </c>
      <c r="F7" s="35">
        <v>0</v>
      </c>
      <c r="G7" s="36">
        <v>0</v>
      </c>
      <c r="H7" s="36">
        <v>0</v>
      </c>
      <c r="I7" s="37">
        <v>5</v>
      </c>
      <c r="J7" s="38">
        <v>5</v>
      </c>
      <c r="K7" s="38">
        <v>0</v>
      </c>
      <c r="L7" s="38">
        <v>0</v>
      </c>
      <c r="M7" s="38">
        <v>0</v>
      </c>
      <c r="N7" s="39">
        <v>0</v>
      </c>
      <c r="O7" s="29"/>
      <c r="P7" s="30"/>
      <c r="Q7" s="30"/>
      <c r="R7" s="30"/>
      <c r="S7" s="31"/>
      <c r="T7" s="32"/>
      <c r="U7" s="23">
        <f t="shared" si="0"/>
        <v>10</v>
      </c>
      <c r="V7" s="145">
        <v>2</v>
      </c>
      <c r="W7" s="148">
        <v>1</v>
      </c>
    </row>
    <row r="8" spans="1:23" ht="15.75" customHeight="1">
      <c r="A8" s="23">
        <v>4</v>
      </c>
      <c r="B8" s="24" t="str">
        <f>рег!B8</f>
        <v>Орехов Павел Юрьевич</v>
      </c>
      <c r="C8" s="34">
        <v>1</v>
      </c>
      <c r="D8" s="35">
        <v>5</v>
      </c>
      <c r="E8" s="35">
        <v>5</v>
      </c>
      <c r="F8" s="35">
        <v>0</v>
      </c>
      <c r="G8" s="36">
        <v>0</v>
      </c>
      <c r="H8" s="36">
        <v>0</v>
      </c>
      <c r="I8" s="37">
        <v>1</v>
      </c>
      <c r="J8" s="38">
        <v>0</v>
      </c>
      <c r="K8" s="38">
        <v>0</v>
      </c>
      <c r="L8" s="38">
        <v>0</v>
      </c>
      <c r="M8" s="38">
        <v>0</v>
      </c>
      <c r="N8" s="39">
        <v>0</v>
      </c>
      <c r="O8" s="29"/>
      <c r="P8" s="30"/>
      <c r="Q8" s="30"/>
      <c r="R8" s="30"/>
      <c r="S8" s="31"/>
      <c r="T8" s="32"/>
      <c r="U8" s="23">
        <f t="shared" si="0"/>
        <v>10</v>
      </c>
      <c r="V8" s="145">
        <v>2</v>
      </c>
      <c r="W8" s="148">
        <v>2</v>
      </c>
    </row>
    <row r="9" spans="1:23" ht="15.75" customHeight="1">
      <c r="A9" s="23">
        <v>5</v>
      </c>
      <c r="B9" s="24" t="str">
        <f>рег!B9</f>
        <v>Пчелкин Алексей Иоанович</v>
      </c>
      <c r="C9" s="34">
        <v>5</v>
      </c>
      <c r="D9" s="35">
        <v>5</v>
      </c>
      <c r="E9" s="35">
        <v>5</v>
      </c>
      <c r="F9" s="35">
        <v>0</v>
      </c>
      <c r="G9" s="36">
        <v>0</v>
      </c>
      <c r="H9" s="36">
        <v>0</v>
      </c>
      <c r="I9" s="37">
        <v>0</v>
      </c>
      <c r="J9" s="38">
        <v>0</v>
      </c>
      <c r="K9" s="38">
        <v>0</v>
      </c>
      <c r="L9" s="38">
        <v>0</v>
      </c>
      <c r="M9" s="38">
        <v>0</v>
      </c>
      <c r="N9" s="39">
        <v>0</v>
      </c>
      <c r="O9" s="29"/>
      <c r="P9" s="30"/>
      <c r="Q9" s="30"/>
      <c r="R9" s="30"/>
      <c r="S9" s="31"/>
      <c r="T9" s="32"/>
      <c r="U9" s="23">
        <f t="shared" si="0"/>
        <v>15</v>
      </c>
      <c r="V9" s="145">
        <v>3</v>
      </c>
      <c r="W9" s="148"/>
    </row>
    <row r="10" spans="1:23" ht="15.75" customHeight="1">
      <c r="A10" s="23">
        <v>6</v>
      </c>
      <c r="B10" s="24" t="str">
        <f>рег!B10</f>
        <v>Латышев Евгений Алексеевич</v>
      </c>
      <c r="C10" s="34">
        <v>1</v>
      </c>
      <c r="D10" s="35">
        <v>5</v>
      </c>
      <c r="E10" s="35">
        <v>0</v>
      </c>
      <c r="F10" s="35">
        <v>0</v>
      </c>
      <c r="G10" s="36">
        <v>0</v>
      </c>
      <c r="H10" s="36">
        <v>0</v>
      </c>
      <c r="I10" s="37">
        <v>1</v>
      </c>
      <c r="J10" s="38">
        <v>1</v>
      </c>
      <c r="K10" s="38">
        <v>3</v>
      </c>
      <c r="L10" s="38">
        <v>0</v>
      </c>
      <c r="M10" s="38">
        <v>0</v>
      </c>
      <c r="N10" s="39">
        <v>0</v>
      </c>
      <c r="O10" s="29"/>
      <c r="P10" s="30"/>
      <c r="Q10" s="30"/>
      <c r="R10" s="30"/>
      <c r="S10" s="31"/>
      <c r="T10" s="32"/>
      <c r="U10" s="23">
        <f t="shared" si="0"/>
        <v>11</v>
      </c>
      <c r="V10" s="145">
        <v>1</v>
      </c>
      <c r="W10" s="148"/>
    </row>
    <row r="11" spans="1:23" ht="15.75" customHeight="1">
      <c r="A11" s="23">
        <v>7</v>
      </c>
      <c r="B11" s="24" t="str">
        <f>рег!B11</f>
        <v>Иванов Олег Викторович</v>
      </c>
      <c r="C11" s="34">
        <v>0</v>
      </c>
      <c r="D11" s="35">
        <v>0</v>
      </c>
      <c r="E11" s="35">
        <v>3</v>
      </c>
      <c r="F11" s="35">
        <v>5</v>
      </c>
      <c r="G11" s="36">
        <v>0</v>
      </c>
      <c r="H11" s="36">
        <v>0</v>
      </c>
      <c r="I11" s="37">
        <v>1</v>
      </c>
      <c r="J11" s="38">
        <v>1</v>
      </c>
      <c r="K11" s="38">
        <v>0</v>
      </c>
      <c r="L11" s="38">
        <v>0</v>
      </c>
      <c r="M11" s="38">
        <v>0</v>
      </c>
      <c r="N11" s="39">
        <v>0</v>
      </c>
      <c r="O11" s="29"/>
      <c r="P11" s="30"/>
      <c r="Q11" s="30"/>
      <c r="R11" s="30"/>
      <c r="S11" s="31"/>
      <c r="T11" s="32"/>
      <c r="U11" s="23">
        <f t="shared" si="0"/>
        <v>10</v>
      </c>
      <c r="V11" s="145">
        <v>1</v>
      </c>
      <c r="W11" s="148"/>
    </row>
    <row r="12" spans="1:23" ht="15.75" customHeight="1">
      <c r="A12" s="23">
        <v>8</v>
      </c>
      <c r="B12" s="24" t="str">
        <f>рег!B12</f>
        <v>Чугунов Павел Владимирович</v>
      </c>
      <c r="C12" s="34">
        <v>0</v>
      </c>
      <c r="D12" s="35">
        <v>0</v>
      </c>
      <c r="E12" s="35">
        <v>0</v>
      </c>
      <c r="F12" s="35">
        <v>0</v>
      </c>
      <c r="G12" s="36">
        <v>0</v>
      </c>
      <c r="H12" s="36">
        <v>0</v>
      </c>
      <c r="I12" s="37">
        <v>1</v>
      </c>
      <c r="J12" s="38">
        <v>0</v>
      </c>
      <c r="K12" s="38">
        <v>0</v>
      </c>
      <c r="L12" s="38">
        <v>0</v>
      </c>
      <c r="M12" s="38">
        <v>0</v>
      </c>
      <c r="N12" s="39">
        <v>0</v>
      </c>
      <c r="O12" s="29"/>
      <c r="P12" s="30"/>
      <c r="Q12" s="30"/>
      <c r="R12" s="30"/>
      <c r="S12" s="31"/>
      <c r="T12" s="32"/>
      <c r="U12" s="23">
        <f t="shared" si="0"/>
        <v>1</v>
      </c>
      <c r="V12" s="145"/>
      <c r="W12" s="148"/>
    </row>
    <row r="13" spans="1:23" ht="15.75" customHeight="1">
      <c r="A13" s="23">
        <v>9</v>
      </c>
      <c r="B13" s="24" t="str">
        <f>рег!B13</f>
        <v>Акаткин Александр Александрович</v>
      </c>
      <c r="C13" s="34">
        <v>1</v>
      </c>
      <c r="D13" s="35">
        <v>1</v>
      </c>
      <c r="E13" s="35">
        <v>0</v>
      </c>
      <c r="F13" s="35">
        <v>0</v>
      </c>
      <c r="G13" s="36">
        <v>0</v>
      </c>
      <c r="H13" s="36">
        <v>0</v>
      </c>
      <c r="I13" s="37">
        <v>3</v>
      </c>
      <c r="J13" s="38">
        <v>1</v>
      </c>
      <c r="K13" s="38">
        <v>5</v>
      </c>
      <c r="L13" s="38">
        <v>0</v>
      </c>
      <c r="M13" s="38">
        <v>0</v>
      </c>
      <c r="N13" s="39">
        <v>0</v>
      </c>
      <c r="O13" s="29"/>
      <c r="P13" s="30"/>
      <c r="Q13" s="30"/>
      <c r="R13" s="30"/>
      <c r="S13" s="31"/>
      <c r="T13" s="32"/>
      <c r="U13" s="23">
        <f t="shared" si="0"/>
        <v>11</v>
      </c>
      <c r="V13" s="145">
        <v>1</v>
      </c>
      <c r="W13" s="148"/>
    </row>
    <row r="14" spans="1:23" ht="15.75" customHeight="1">
      <c r="A14" s="23">
        <v>10</v>
      </c>
      <c r="B14" s="24" t="str">
        <f>рег!B14</f>
        <v>Воробьев Александр Сергеевич</v>
      </c>
      <c r="C14" s="34">
        <v>1</v>
      </c>
      <c r="D14" s="35">
        <v>1</v>
      </c>
      <c r="E14" s="35">
        <v>1</v>
      </c>
      <c r="F14" s="35">
        <v>0</v>
      </c>
      <c r="G14" s="36">
        <v>0</v>
      </c>
      <c r="H14" s="36">
        <v>0</v>
      </c>
      <c r="I14" s="37">
        <v>1</v>
      </c>
      <c r="J14" s="38">
        <v>1</v>
      </c>
      <c r="K14" s="38">
        <v>0</v>
      </c>
      <c r="L14" s="38">
        <v>3</v>
      </c>
      <c r="M14" s="38">
        <v>0</v>
      </c>
      <c r="N14" s="39">
        <v>0</v>
      </c>
      <c r="O14" s="29"/>
      <c r="P14" s="30"/>
      <c r="Q14" s="30"/>
      <c r="R14" s="30"/>
      <c r="S14" s="31"/>
      <c r="T14" s="32"/>
      <c r="U14" s="23">
        <f t="shared" si="0"/>
        <v>8</v>
      </c>
      <c r="V14" s="145"/>
      <c r="W14" s="148"/>
    </row>
    <row r="15" spans="1:23" ht="15.75" customHeight="1">
      <c r="A15" s="23">
        <v>11</v>
      </c>
      <c r="B15" s="24" t="str">
        <f>рег!B15</f>
        <v>Никитин Юрий Владимирович</v>
      </c>
      <c r="C15" s="34">
        <v>5</v>
      </c>
      <c r="D15" s="35">
        <v>1</v>
      </c>
      <c r="E15" s="35">
        <v>1</v>
      </c>
      <c r="F15" s="35">
        <v>0</v>
      </c>
      <c r="G15" s="36">
        <v>0</v>
      </c>
      <c r="H15" s="36">
        <v>0</v>
      </c>
      <c r="I15" s="37">
        <v>1</v>
      </c>
      <c r="J15" s="38">
        <v>0</v>
      </c>
      <c r="K15" s="38">
        <v>0</v>
      </c>
      <c r="L15" s="38">
        <v>0</v>
      </c>
      <c r="M15" s="38">
        <v>3</v>
      </c>
      <c r="N15" s="39">
        <v>0</v>
      </c>
      <c r="O15" s="29"/>
      <c r="P15" s="30"/>
      <c r="Q15" s="30"/>
      <c r="R15" s="30"/>
      <c r="S15" s="31"/>
      <c r="T15" s="32"/>
      <c r="U15" s="23">
        <f t="shared" si="0"/>
        <v>11</v>
      </c>
      <c r="V15" s="145">
        <v>1</v>
      </c>
      <c r="W15" s="148"/>
    </row>
    <row r="16" spans="1:23" ht="15.75" customHeight="1">
      <c r="A16" s="23">
        <v>12</v>
      </c>
      <c r="B16" s="24" t="str">
        <f>рег!B16</f>
        <v>Хохлов Александр Сергеевич</v>
      </c>
      <c r="C16" s="34">
        <v>3</v>
      </c>
      <c r="D16" s="35">
        <v>0</v>
      </c>
      <c r="E16" s="35">
        <v>0</v>
      </c>
      <c r="F16" s="35">
        <v>0</v>
      </c>
      <c r="G16" s="36">
        <v>0</v>
      </c>
      <c r="H16" s="36">
        <v>0</v>
      </c>
      <c r="I16" s="37">
        <v>0</v>
      </c>
      <c r="J16" s="38">
        <v>0</v>
      </c>
      <c r="K16" s="38">
        <v>0</v>
      </c>
      <c r="L16" s="38">
        <v>0</v>
      </c>
      <c r="M16" s="38">
        <v>0</v>
      </c>
      <c r="N16" s="39">
        <v>0</v>
      </c>
      <c r="O16" s="29"/>
      <c r="P16" s="30"/>
      <c r="Q16" s="30"/>
      <c r="R16" s="30"/>
      <c r="S16" s="31"/>
      <c r="T16" s="32"/>
      <c r="U16" s="23">
        <f t="shared" si="0"/>
        <v>2</v>
      </c>
      <c r="V16" s="145"/>
      <c r="W16" s="148">
        <v>1</v>
      </c>
    </row>
    <row r="17" spans="1:23" ht="15.75" customHeight="1">
      <c r="A17" s="23">
        <v>13</v>
      </c>
      <c r="B17" s="24" t="str">
        <f>рег!B17</f>
        <v>Евсеев Александр Сергеевич</v>
      </c>
      <c r="C17" s="34">
        <v>0</v>
      </c>
      <c r="D17" s="35">
        <v>0</v>
      </c>
      <c r="E17" s="35">
        <v>0</v>
      </c>
      <c r="F17" s="35">
        <v>0</v>
      </c>
      <c r="G17" s="36">
        <v>0</v>
      </c>
      <c r="H17" s="36">
        <v>0</v>
      </c>
      <c r="I17" s="37">
        <v>1</v>
      </c>
      <c r="J17" s="38">
        <v>1</v>
      </c>
      <c r="K17" s="38">
        <v>5</v>
      </c>
      <c r="L17" s="38">
        <v>1</v>
      </c>
      <c r="M17" s="38">
        <v>0</v>
      </c>
      <c r="N17" s="39">
        <v>0</v>
      </c>
      <c r="O17" s="29"/>
      <c r="P17" s="30"/>
      <c r="Q17" s="30"/>
      <c r="R17" s="30"/>
      <c r="S17" s="31"/>
      <c r="T17" s="32"/>
      <c r="U17" s="23">
        <f t="shared" si="0"/>
        <v>8</v>
      </c>
      <c r="V17" s="145">
        <v>1</v>
      </c>
      <c r="W17" s="148"/>
    </row>
    <row r="18" spans="1:23" ht="15.75" customHeight="1">
      <c r="A18" s="23">
        <v>14</v>
      </c>
      <c r="B18" s="24" t="str">
        <f>рег!B18</f>
        <v>Гурняк Станислав Юлианович</v>
      </c>
      <c r="C18" s="34">
        <v>3</v>
      </c>
      <c r="D18" s="35">
        <v>0</v>
      </c>
      <c r="E18" s="35">
        <v>0</v>
      </c>
      <c r="F18" s="35">
        <v>0</v>
      </c>
      <c r="G18" s="36">
        <v>0</v>
      </c>
      <c r="H18" s="36">
        <v>0</v>
      </c>
      <c r="I18" s="37">
        <v>1</v>
      </c>
      <c r="J18" s="38">
        <v>3</v>
      </c>
      <c r="K18" s="38">
        <v>0</v>
      </c>
      <c r="L18" s="38">
        <v>0</v>
      </c>
      <c r="M18" s="38">
        <v>0</v>
      </c>
      <c r="N18" s="39">
        <v>0</v>
      </c>
      <c r="O18" s="29"/>
      <c r="P18" s="30"/>
      <c r="Q18" s="30"/>
      <c r="R18" s="30"/>
      <c r="S18" s="31"/>
      <c r="T18" s="32"/>
      <c r="U18" s="23">
        <f t="shared" si="0"/>
        <v>6</v>
      </c>
      <c r="V18" s="145"/>
      <c r="W18" s="148">
        <v>1</v>
      </c>
    </row>
    <row r="19" spans="1:23" ht="15.75">
      <c r="A19" s="23">
        <v>15</v>
      </c>
      <c r="B19" s="24">
        <f>рег!B19</f>
        <v>0</v>
      </c>
      <c r="C19" s="37"/>
      <c r="D19" s="38"/>
      <c r="E19" s="38"/>
      <c r="F19" s="38"/>
      <c r="G19" s="40"/>
      <c r="H19" s="40"/>
      <c r="I19" s="37"/>
      <c r="J19" s="38"/>
      <c r="K19" s="38"/>
      <c r="L19" s="38"/>
      <c r="M19" s="38"/>
      <c r="N19" s="39"/>
      <c r="O19" s="41"/>
      <c r="P19" s="42"/>
      <c r="Q19" s="42"/>
      <c r="R19" s="42"/>
      <c r="S19" s="43"/>
      <c r="T19" s="44"/>
      <c r="U19" s="23">
        <f t="shared" si="0"/>
        <v>0</v>
      </c>
      <c r="V19" s="146"/>
      <c r="W19" s="148"/>
    </row>
    <row r="20" spans="1:23" s="15" customFormat="1" ht="15.75">
      <c r="A20" s="23">
        <v>16</v>
      </c>
      <c r="B20" s="24">
        <f>рег!B20</f>
        <v>0</v>
      </c>
      <c r="C20" s="37"/>
      <c r="D20" s="38"/>
      <c r="E20" s="38"/>
      <c r="F20" s="38"/>
      <c r="G20" s="40"/>
      <c r="H20" s="40"/>
      <c r="I20" s="37"/>
      <c r="J20" s="38"/>
      <c r="K20" s="38"/>
      <c r="L20" s="38"/>
      <c r="M20" s="38"/>
      <c r="N20" s="39"/>
      <c r="O20" s="41"/>
      <c r="P20" s="42"/>
      <c r="Q20" s="42"/>
      <c r="R20" s="42"/>
      <c r="S20" s="43"/>
      <c r="T20" s="44"/>
      <c r="U20" s="23">
        <f t="shared" si="0"/>
        <v>0</v>
      </c>
      <c r="V20" s="146"/>
      <c r="W20" s="149"/>
    </row>
    <row r="21" spans="1:23" ht="15.75">
      <c r="A21" s="23">
        <v>17</v>
      </c>
      <c r="B21" s="24" t="str">
        <f>рег!B21</f>
        <v>Васильев Борис Михайлович</v>
      </c>
      <c r="C21" s="37">
        <v>1</v>
      </c>
      <c r="D21" s="38">
        <v>1</v>
      </c>
      <c r="E21" s="38">
        <v>0</v>
      </c>
      <c r="F21" s="38">
        <v>0</v>
      </c>
      <c r="G21" s="40">
        <v>0</v>
      </c>
      <c r="H21" s="40">
        <v>0</v>
      </c>
      <c r="I21" s="37">
        <v>1</v>
      </c>
      <c r="J21" s="38">
        <v>0</v>
      </c>
      <c r="K21" s="38">
        <v>0</v>
      </c>
      <c r="L21" s="38">
        <v>0</v>
      </c>
      <c r="M21" s="38">
        <v>0</v>
      </c>
      <c r="N21" s="39">
        <v>0</v>
      </c>
      <c r="O21" s="41"/>
      <c r="P21" s="42"/>
      <c r="Q21" s="42"/>
      <c r="R21" s="42"/>
      <c r="S21" s="43"/>
      <c r="T21" s="44"/>
      <c r="U21" s="23">
        <f t="shared" si="0"/>
        <v>3</v>
      </c>
      <c r="V21" s="146"/>
      <c r="W21" s="148"/>
    </row>
    <row r="22" spans="1:23" s="15" customFormat="1" ht="15.75">
      <c r="A22" s="23">
        <v>18</v>
      </c>
      <c r="B22" s="24" t="str">
        <f>рег!B22</f>
        <v>Таубе Андрей Олегович</v>
      </c>
      <c r="C22" s="37">
        <v>5</v>
      </c>
      <c r="D22" s="38">
        <v>3</v>
      </c>
      <c r="E22" s="38">
        <v>0</v>
      </c>
      <c r="F22" s="38">
        <v>0</v>
      </c>
      <c r="G22" s="40">
        <v>0</v>
      </c>
      <c r="H22" s="40">
        <v>0</v>
      </c>
      <c r="I22" s="37">
        <v>0</v>
      </c>
      <c r="J22" s="38">
        <v>5</v>
      </c>
      <c r="K22" s="38">
        <v>0</v>
      </c>
      <c r="L22" s="38">
        <v>0</v>
      </c>
      <c r="M22" s="38">
        <v>0</v>
      </c>
      <c r="N22" s="39">
        <v>0</v>
      </c>
      <c r="O22" s="41"/>
      <c r="P22" s="42"/>
      <c r="Q22" s="42"/>
      <c r="R22" s="42"/>
      <c r="S22" s="43"/>
      <c r="T22" s="44"/>
      <c r="U22" s="23">
        <f t="shared" si="0"/>
        <v>13</v>
      </c>
      <c r="V22" s="146">
        <v>2</v>
      </c>
      <c r="W22" s="149"/>
    </row>
    <row r="23" spans="1:23" ht="15.75">
      <c r="A23" s="23">
        <v>19</v>
      </c>
      <c r="B23" s="24" t="str">
        <f>рег!B23</f>
        <v>Шишов Сергей Борисович</v>
      </c>
      <c r="C23" s="37">
        <v>0</v>
      </c>
      <c r="D23" s="38">
        <v>0</v>
      </c>
      <c r="E23" s="38">
        <v>0</v>
      </c>
      <c r="F23" s="38">
        <v>0</v>
      </c>
      <c r="G23" s="40">
        <v>0</v>
      </c>
      <c r="H23" s="40">
        <v>0</v>
      </c>
      <c r="I23" s="37">
        <v>5</v>
      </c>
      <c r="J23" s="38">
        <v>1</v>
      </c>
      <c r="K23" s="38">
        <v>0</v>
      </c>
      <c r="L23" s="38">
        <v>0</v>
      </c>
      <c r="M23" s="38">
        <v>0</v>
      </c>
      <c r="N23" s="39">
        <v>0</v>
      </c>
      <c r="O23" s="41"/>
      <c r="P23" s="42"/>
      <c r="Q23" s="42"/>
      <c r="R23" s="42"/>
      <c r="S23" s="43"/>
      <c r="T23" s="44"/>
      <c r="U23" s="23">
        <f t="shared" si="0"/>
        <v>4</v>
      </c>
      <c r="V23" s="146">
        <v>1</v>
      </c>
      <c r="W23" s="148">
        <v>2</v>
      </c>
    </row>
    <row r="24" spans="1:23" s="15" customFormat="1" ht="15.75">
      <c r="A24" s="23">
        <v>20</v>
      </c>
      <c r="B24" s="24" t="str">
        <f>рег!B24</f>
        <v>Муравьев Александр Викторович</v>
      </c>
      <c r="C24" s="37">
        <v>5</v>
      </c>
      <c r="D24" s="38">
        <v>1</v>
      </c>
      <c r="E24" s="38">
        <v>0</v>
      </c>
      <c r="F24" s="38">
        <v>0</v>
      </c>
      <c r="G24" s="40">
        <v>0</v>
      </c>
      <c r="H24" s="40">
        <v>0</v>
      </c>
      <c r="I24" s="37">
        <v>0</v>
      </c>
      <c r="J24" s="38">
        <v>0</v>
      </c>
      <c r="K24" s="38">
        <v>0</v>
      </c>
      <c r="L24" s="38">
        <v>0</v>
      </c>
      <c r="M24" s="38">
        <v>0</v>
      </c>
      <c r="N24" s="39">
        <v>0</v>
      </c>
      <c r="O24" s="41"/>
      <c r="P24" s="42"/>
      <c r="Q24" s="42"/>
      <c r="R24" s="42"/>
      <c r="S24" s="43"/>
      <c r="T24" s="44"/>
      <c r="U24" s="23">
        <f t="shared" si="0"/>
        <v>5</v>
      </c>
      <c r="V24" s="146">
        <v>1</v>
      </c>
      <c r="W24" s="149">
        <v>1</v>
      </c>
    </row>
    <row r="25" spans="1:23" ht="15.75">
      <c r="A25" s="23">
        <v>21</v>
      </c>
      <c r="B25" s="24" t="str">
        <f>рег!B25</f>
        <v>Фистик Андрей Александрович</v>
      </c>
      <c r="C25" s="37">
        <v>1</v>
      </c>
      <c r="D25" s="38">
        <v>1</v>
      </c>
      <c r="E25" s="38">
        <v>0</v>
      </c>
      <c r="F25" s="38">
        <v>0</v>
      </c>
      <c r="G25" s="40">
        <v>0</v>
      </c>
      <c r="H25" s="40">
        <v>0</v>
      </c>
      <c r="I25" s="37">
        <v>1</v>
      </c>
      <c r="J25" s="38">
        <v>1</v>
      </c>
      <c r="K25" s="38">
        <v>1</v>
      </c>
      <c r="L25" s="38">
        <v>0</v>
      </c>
      <c r="M25" s="38">
        <v>0</v>
      </c>
      <c r="N25" s="39">
        <v>0</v>
      </c>
      <c r="O25" s="41"/>
      <c r="P25" s="42"/>
      <c r="Q25" s="42"/>
      <c r="R25" s="42"/>
      <c r="S25" s="43"/>
      <c r="T25" s="44"/>
      <c r="U25" s="23">
        <f t="shared" si="0"/>
        <v>4</v>
      </c>
      <c r="V25" s="146"/>
      <c r="W25" s="148">
        <v>1</v>
      </c>
    </row>
    <row r="26" spans="1:23" ht="15.75">
      <c r="A26" s="23">
        <v>22</v>
      </c>
      <c r="B26" s="24" t="str">
        <f>рег!B26</f>
        <v>Васильев Александр Владимирович</v>
      </c>
      <c r="C26" s="37">
        <v>5</v>
      </c>
      <c r="D26" s="38">
        <v>0</v>
      </c>
      <c r="E26" s="38">
        <v>0</v>
      </c>
      <c r="F26" s="38">
        <v>0</v>
      </c>
      <c r="G26" s="40">
        <v>0</v>
      </c>
      <c r="H26" s="40">
        <v>0</v>
      </c>
      <c r="I26" s="37">
        <v>0</v>
      </c>
      <c r="J26" s="38">
        <v>0</v>
      </c>
      <c r="K26" s="38">
        <v>0</v>
      </c>
      <c r="L26" s="38">
        <v>0</v>
      </c>
      <c r="M26" s="38">
        <v>0</v>
      </c>
      <c r="N26" s="39">
        <v>0</v>
      </c>
      <c r="O26" s="41"/>
      <c r="P26" s="42"/>
      <c r="Q26" s="42"/>
      <c r="R26" s="42"/>
      <c r="S26" s="43"/>
      <c r="T26" s="44"/>
      <c r="U26" s="23">
        <f t="shared" si="0"/>
        <v>5</v>
      </c>
      <c r="V26" s="146">
        <v>1</v>
      </c>
      <c r="W26" s="148"/>
    </row>
    <row r="27" spans="1:23" ht="17.25" customHeight="1">
      <c r="A27" s="23">
        <v>23</v>
      </c>
      <c r="B27" s="24" t="str">
        <f>рег!B27</f>
        <v>Семин Андрей Васильевич</v>
      </c>
      <c r="C27" s="37">
        <v>3</v>
      </c>
      <c r="D27" s="38">
        <v>0</v>
      </c>
      <c r="E27" s="38">
        <v>0</v>
      </c>
      <c r="F27" s="38">
        <v>0</v>
      </c>
      <c r="G27" s="40">
        <v>0</v>
      </c>
      <c r="H27" s="40">
        <v>0</v>
      </c>
      <c r="I27" s="37">
        <v>1</v>
      </c>
      <c r="J27" s="38">
        <v>1</v>
      </c>
      <c r="K27" s="38">
        <v>0</v>
      </c>
      <c r="L27" s="38">
        <v>0</v>
      </c>
      <c r="M27" s="38">
        <v>0</v>
      </c>
      <c r="N27" s="39">
        <v>0</v>
      </c>
      <c r="O27" s="41"/>
      <c r="P27" s="42"/>
      <c r="Q27" s="42"/>
      <c r="R27" s="42"/>
      <c r="S27" s="43"/>
      <c r="T27" s="44"/>
      <c r="U27" s="23">
        <f t="shared" si="0"/>
        <v>3</v>
      </c>
      <c r="V27" s="146"/>
      <c r="W27" s="148">
        <v>2</v>
      </c>
    </row>
    <row r="28" spans="1:23" ht="15.75">
      <c r="A28" s="23">
        <v>24</v>
      </c>
      <c r="B28" s="24" t="str">
        <f>рег!B28</f>
        <v>Вышеславцев Андрей Николаевич</v>
      </c>
      <c r="C28" s="37">
        <v>0</v>
      </c>
      <c r="D28" s="38">
        <v>0</v>
      </c>
      <c r="E28" s="38">
        <v>3</v>
      </c>
      <c r="F28" s="38">
        <v>0</v>
      </c>
      <c r="G28" s="40">
        <v>0</v>
      </c>
      <c r="H28" s="40">
        <v>0</v>
      </c>
      <c r="I28" s="37">
        <v>5</v>
      </c>
      <c r="J28" s="38">
        <v>1</v>
      </c>
      <c r="K28" s="38">
        <v>5</v>
      </c>
      <c r="L28" s="38">
        <v>0</v>
      </c>
      <c r="M28" s="38">
        <v>0</v>
      </c>
      <c r="N28" s="39">
        <v>0</v>
      </c>
      <c r="O28" s="41"/>
      <c r="P28" s="42"/>
      <c r="Q28" s="42"/>
      <c r="R28" s="42"/>
      <c r="S28" s="43"/>
      <c r="T28" s="44"/>
      <c r="U28" s="23">
        <f t="shared" si="0"/>
        <v>12</v>
      </c>
      <c r="V28" s="146">
        <v>2</v>
      </c>
      <c r="W28" s="148">
        <v>2</v>
      </c>
    </row>
    <row r="29" spans="1:23" ht="15.75">
      <c r="A29" s="23">
        <v>25</v>
      </c>
      <c r="B29" s="24" t="str">
        <f>рег!B29</f>
        <v>Поддеригин Павел Игоревич</v>
      </c>
      <c r="C29" s="37">
        <v>1</v>
      </c>
      <c r="D29" s="38">
        <v>0</v>
      </c>
      <c r="E29" s="38">
        <v>5</v>
      </c>
      <c r="F29" s="38">
        <v>1</v>
      </c>
      <c r="G29" s="40">
        <v>0</v>
      </c>
      <c r="H29" s="40">
        <v>0</v>
      </c>
      <c r="I29" s="37">
        <v>3</v>
      </c>
      <c r="J29" s="38">
        <v>5</v>
      </c>
      <c r="K29" s="38">
        <v>3</v>
      </c>
      <c r="L29" s="38">
        <v>0</v>
      </c>
      <c r="M29" s="38">
        <v>0</v>
      </c>
      <c r="N29" s="39">
        <v>0</v>
      </c>
      <c r="O29" s="41"/>
      <c r="P29" s="42"/>
      <c r="Q29" s="42"/>
      <c r="R29" s="42"/>
      <c r="S29" s="43"/>
      <c r="T29" s="44"/>
      <c r="U29" s="23">
        <f t="shared" si="0"/>
        <v>16</v>
      </c>
      <c r="V29" s="146">
        <v>2</v>
      </c>
      <c r="W29" s="148">
        <v>2</v>
      </c>
    </row>
    <row r="30" spans="1:23" ht="15.75">
      <c r="A30" s="23">
        <v>26</v>
      </c>
      <c r="B30" s="24" t="str">
        <f>рег!B30</f>
        <v>Шляхин Алексей Владимирович</v>
      </c>
      <c r="C30" s="37">
        <v>1</v>
      </c>
      <c r="D30" s="38">
        <v>1</v>
      </c>
      <c r="E30" s="38">
        <v>0</v>
      </c>
      <c r="F30" s="38">
        <v>0</v>
      </c>
      <c r="G30" s="40">
        <v>0</v>
      </c>
      <c r="H30" s="40">
        <v>0</v>
      </c>
      <c r="I30" s="37">
        <v>1</v>
      </c>
      <c r="J30" s="38">
        <v>3</v>
      </c>
      <c r="K30" s="38">
        <v>0</v>
      </c>
      <c r="L30" s="38">
        <v>0</v>
      </c>
      <c r="M30" s="38">
        <v>0</v>
      </c>
      <c r="N30" s="39">
        <v>0</v>
      </c>
      <c r="O30" s="41"/>
      <c r="P30" s="42"/>
      <c r="Q30" s="42"/>
      <c r="R30" s="42"/>
      <c r="S30" s="43"/>
      <c r="T30" s="44"/>
      <c r="U30" s="23">
        <f t="shared" si="0"/>
        <v>6</v>
      </c>
      <c r="V30" s="146"/>
      <c r="W30" s="148"/>
    </row>
    <row r="31" spans="1:23" ht="15.75">
      <c r="A31" s="23">
        <v>27</v>
      </c>
      <c r="B31" s="24" t="str">
        <f>рег!B31</f>
        <v>Савин Алексей Андреевич</v>
      </c>
      <c r="C31" s="37">
        <v>0</v>
      </c>
      <c r="D31" s="38">
        <v>0</v>
      </c>
      <c r="E31" s="38">
        <v>0</v>
      </c>
      <c r="F31" s="38">
        <v>0</v>
      </c>
      <c r="G31" s="40">
        <v>0</v>
      </c>
      <c r="H31" s="40">
        <v>0</v>
      </c>
      <c r="I31" s="37">
        <v>5</v>
      </c>
      <c r="J31" s="38">
        <v>0</v>
      </c>
      <c r="K31" s="38">
        <v>0</v>
      </c>
      <c r="L31" s="38">
        <v>0</v>
      </c>
      <c r="M31" s="38">
        <v>0</v>
      </c>
      <c r="N31" s="39">
        <v>0</v>
      </c>
      <c r="O31" s="41"/>
      <c r="P31" s="42"/>
      <c r="Q31" s="42"/>
      <c r="R31" s="42"/>
      <c r="S31" s="43"/>
      <c r="T31" s="44"/>
      <c r="U31" s="23">
        <f t="shared" si="0"/>
        <v>4</v>
      </c>
      <c r="V31" s="146">
        <v>1</v>
      </c>
      <c r="W31" s="148">
        <v>1</v>
      </c>
    </row>
    <row r="32" spans="1:23" ht="15.75">
      <c r="A32" s="23">
        <v>28</v>
      </c>
      <c r="B32" s="24" t="str">
        <f>рег!B32</f>
        <v>Курносых Александр Николаевич</v>
      </c>
      <c r="C32" s="37">
        <v>1</v>
      </c>
      <c r="D32" s="38">
        <v>0</v>
      </c>
      <c r="E32" s="38">
        <v>0</v>
      </c>
      <c r="F32" s="38">
        <v>0</v>
      </c>
      <c r="G32" s="40">
        <v>0</v>
      </c>
      <c r="H32" s="40">
        <v>0</v>
      </c>
      <c r="I32" s="37">
        <v>5</v>
      </c>
      <c r="J32" s="38">
        <v>1</v>
      </c>
      <c r="K32" s="38">
        <v>5</v>
      </c>
      <c r="L32" s="38">
        <v>0</v>
      </c>
      <c r="M32" s="38">
        <v>0</v>
      </c>
      <c r="N32" s="39">
        <v>0</v>
      </c>
      <c r="O32" s="41"/>
      <c r="P32" s="42"/>
      <c r="Q32" s="42"/>
      <c r="R32" s="42"/>
      <c r="S32" s="43"/>
      <c r="T32" s="44"/>
      <c r="U32" s="23">
        <f t="shared" si="0"/>
        <v>12</v>
      </c>
      <c r="V32" s="146">
        <v>2</v>
      </c>
      <c r="W32" s="148"/>
    </row>
    <row r="33" spans="1:23" ht="15.75">
      <c r="A33" s="23">
        <v>29</v>
      </c>
      <c r="B33" s="24" t="str">
        <f>рег!B33</f>
        <v>Невежин Дмитрий Владимирович</v>
      </c>
      <c r="C33" s="37">
        <v>5</v>
      </c>
      <c r="D33" s="38">
        <v>5</v>
      </c>
      <c r="E33" s="38"/>
      <c r="F33" s="38"/>
      <c r="G33" s="40"/>
      <c r="H33" s="40"/>
      <c r="I33" s="37">
        <v>5</v>
      </c>
      <c r="J33" s="38">
        <v>5</v>
      </c>
      <c r="K33" s="38">
        <v>1</v>
      </c>
      <c r="L33" s="38">
        <v>1</v>
      </c>
      <c r="M33" s="38"/>
      <c r="N33" s="39"/>
      <c r="O33" s="41"/>
      <c r="P33" s="42"/>
      <c r="Q33" s="42"/>
      <c r="R33" s="42"/>
      <c r="S33" s="43"/>
      <c r="T33" s="44"/>
      <c r="U33" s="23">
        <f t="shared" si="0"/>
        <v>22</v>
      </c>
      <c r="V33" s="146">
        <v>4</v>
      </c>
      <c r="W33" s="148"/>
    </row>
    <row r="34" spans="1:23" ht="15.75">
      <c r="A34" s="23">
        <v>30</v>
      </c>
      <c r="B34" s="24">
        <f>рег!B34</f>
        <v>0</v>
      </c>
      <c r="C34" s="37"/>
      <c r="D34" s="38"/>
      <c r="E34" s="38"/>
      <c r="F34" s="38"/>
      <c r="G34" s="40"/>
      <c r="H34" s="40"/>
      <c r="I34" s="37"/>
      <c r="J34" s="38"/>
      <c r="K34" s="38"/>
      <c r="L34" s="38"/>
      <c r="M34" s="38"/>
      <c r="N34" s="39"/>
      <c r="O34" s="41"/>
      <c r="P34" s="42"/>
      <c r="Q34" s="42"/>
      <c r="R34" s="42"/>
      <c r="S34" s="43"/>
      <c r="T34" s="44"/>
      <c r="U34" s="23">
        <f t="shared" si="0"/>
        <v>0</v>
      </c>
      <c r="V34" s="146"/>
      <c r="W34" s="148"/>
    </row>
    <row r="35" spans="1:23" ht="15.75">
      <c r="A35" s="23">
        <v>31</v>
      </c>
      <c r="B35" s="24">
        <f>рег!B35</f>
        <v>0</v>
      </c>
      <c r="C35" s="37"/>
      <c r="D35" s="38"/>
      <c r="E35" s="38"/>
      <c r="F35" s="38"/>
      <c r="G35" s="40"/>
      <c r="H35" s="40"/>
      <c r="I35" s="37"/>
      <c r="J35" s="38"/>
      <c r="K35" s="38"/>
      <c r="L35" s="38"/>
      <c r="M35" s="38"/>
      <c r="N35" s="39"/>
      <c r="O35" s="41"/>
      <c r="P35" s="42"/>
      <c r="Q35" s="42"/>
      <c r="R35" s="42"/>
      <c r="S35" s="43"/>
      <c r="T35" s="44"/>
      <c r="U35" s="23">
        <f t="shared" si="0"/>
        <v>0</v>
      </c>
      <c r="V35" s="146"/>
      <c r="W35" s="148"/>
    </row>
    <row r="36" spans="1:23" ht="15.75">
      <c r="A36" s="23">
        <v>32</v>
      </c>
      <c r="B36" s="24">
        <f>рег!B36</f>
        <v>0</v>
      </c>
      <c r="C36" s="37"/>
      <c r="D36" s="38"/>
      <c r="E36" s="38"/>
      <c r="F36" s="38"/>
      <c r="G36" s="40"/>
      <c r="H36" s="40"/>
      <c r="I36" s="37"/>
      <c r="J36" s="38"/>
      <c r="K36" s="38"/>
      <c r="L36" s="38"/>
      <c r="M36" s="38"/>
      <c r="N36" s="39"/>
      <c r="O36" s="41"/>
      <c r="P36" s="42"/>
      <c r="Q36" s="42"/>
      <c r="R36" s="42"/>
      <c r="S36" s="43"/>
      <c r="T36" s="44"/>
      <c r="U36" s="23">
        <f t="shared" si="0"/>
        <v>0</v>
      </c>
      <c r="V36" s="146"/>
      <c r="W36" s="148"/>
    </row>
    <row r="37" spans="1:23" ht="15.75">
      <c r="A37" s="23">
        <v>33</v>
      </c>
      <c r="B37" s="24">
        <f>рег!B37</f>
        <v>0</v>
      </c>
      <c r="C37" s="37"/>
      <c r="D37" s="38"/>
      <c r="E37" s="38"/>
      <c r="F37" s="38"/>
      <c r="G37" s="40"/>
      <c r="H37" s="40"/>
      <c r="I37" s="37"/>
      <c r="J37" s="38"/>
      <c r="K37" s="38"/>
      <c r="L37" s="38"/>
      <c r="M37" s="38"/>
      <c r="N37" s="39"/>
      <c r="O37" s="41"/>
      <c r="P37" s="42"/>
      <c r="Q37" s="42"/>
      <c r="R37" s="42"/>
      <c r="S37" s="43"/>
      <c r="T37" s="44"/>
      <c r="U37" s="23">
        <f t="shared" si="0"/>
        <v>0</v>
      </c>
      <c r="V37" s="146"/>
      <c r="W37" s="148"/>
    </row>
    <row r="38" spans="1:23" ht="15.75">
      <c r="A38" s="23">
        <v>34</v>
      </c>
      <c r="B38" s="24">
        <f>рег!B38</f>
        <v>0</v>
      </c>
      <c r="C38" s="37"/>
      <c r="D38" s="38"/>
      <c r="E38" s="38"/>
      <c r="F38" s="38"/>
      <c r="G38" s="40"/>
      <c r="H38" s="40"/>
      <c r="I38" s="37"/>
      <c r="J38" s="38"/>
      <c r="K38" s="38"/>
      <c r="L38" s="38"/>
      <c r="M38" s="38"/>
      <c r="N38" s="39"/>
      <c r="O38" s="41"/>
      <c r="P38" s="42"/>
      <c r="Q38" s="42"/>
      <c r="R38" s="42"/>
      <c r="S38" s="43"/>
      <c r="T38" s="44"/>
      <c r="U38" s="23">
        <f t="shared" si="0"/>
        <v>0</v>
      </c>
      <c r="V38" s="146"/>
      <c r="W38" s="148"/>
    </row>
    <row r="39" spans="1:23" ht="15.75">
      <c r="A39" s="23">
        <v>35</v>
      </c>
      <c r="B39" s="24">
        <f>рег!B39</f>
        <v>0</v>
      </c>
      <c r="C39" s="37"/>
      <c r="D39" s="38"/>
      <c r="E39" s="38"/>
      <c r="F39" s="38"/>
      <c r="G39" s="40"/>
      <c r="H39" s="40"/>
      <c r="I39" s="37"/>
      <c r="J39" s="38"/>
      <c r="K39" s="38"/>
      <c r="L39" s="38"/>
      <c r="M39" s="38"/>
      <c r="N39" s="39"/>
      <c r="O39" s="41"/>
      <c r="P39" s="42"/>
      <c r="Q39" s="42"/>
      <c r="R39" s="42"/>
      <c r="S39" s="43"/>
      <c r="T39" s="44"/>
      <c r="U39" s="23">
        <f t="shared" si="0"/>
        <v>0</v>
      </c>
      <c r="V39" s="146"/>
      <c r="W39" s="148"/>
    </row>
    <row r="40" spans="1:23" ht="15.75">
      <c r="A40" s="23">
        <v>36</v>
      </c>
      <c r="B40" s="24">
        <f>рег!B40</f>
        <v>0</v>
      </c>
      <c r="C40" s="37"/>
      <c r="D40" s="38"/>
      <c r="E40" s="38"/>
      <c r="F40" s="38"/>
      <c r="G40" s="40"/>
      <c r="H40" s="40"/>
      <c r="I40" s="37"/>
      <c r="J40" s="38"/>
      <c r="K40" s="38"/>
      <c r="L40" s="38"/>
      <c r="M40" s="38"/>
      <c r="N40" s="39"/>
      <c r="O40" s="41"/>
      <c r="P40" s="42"/>
      <c r="Q40" s="42"/>
      <c r="R40" s="42"/>
      <c r="S40" s="43"/>
      <c r="T40" s="44"/>
      <c r="U40" s="23">
        <f t="shared" si="0"/>
        <v>0</v>
      </c>
      <c r="V40" s="146"/>
      <c r="W40" s="148"/>
    </row>
    <row r="41" spans="1:23" ht="15.75">
      <c r="A41" s="23">
        <v>37</v>
      </c>
      <c r="B41" s="24">
        <f>рег!B41</f>
        <v>0</v>
      </c>
      <c r="C41" s="37"/>
      <c r="D41" s="38"/>
      <c r="E41" s="38"/>
      <c r="F41" s="38"/>
      <c r="G41" s="40"/>
      <c r="H41" s="40"/>
      <c r="I41" s="37"/>
      <c r="J41" s="38"/>
      <c r="K41" s="38"/>
      <c r="L41" s="38"/>
      <c r="M41" s="38"/>
      <c r="N41" s="39"/>
      <c r="O41" s="41"/>
      <c r="P41" s="42"/>
      <c r="Q41" s="42"/>
      <c r="R41" s="42"/>
      <c r="S41" s="43"/>
      <c r="T41" s="44"/>
      <c r="U41" s="23">
        <f t="shared" si="0"/>
        <v>0</v>
      </c>
      <c r="V41" s="146"/>
      <c r="W41" s="148"/>
    </row>
    <row r="42" spans="1:23" ht="15.75">
      <c r="A42" s="23">
        <v>38</v>
      </c>
      <c r="B42" s="24">
        <f>рег!B42</f>
        <v>0</v>
      </c>
      <c r="C42" s="37"/>
      <c r="D42" s="38"/>
      <c r="E42" s="38"/>
      <c r="F42" s="38"/>
      <c r="G42" s="40"/>
      <c r="H42" s="40"/>
      <c r="I42" s="37"/>
      <c r="J42" s="38"/>
      <c r="K42" s="38"/>
      <c r="L42" s="38"/>
      <c r="M42" s="38"/>
      <c r="N42" s="39"/>
      <c r="O42" s="41"/>
      <c r="P42" s="42"/>
      <c r="Q42" s="42"/>
      <c r="R42" s="42"/>
      <c r="S42" s="43"/>
      <c r="T42" s="44"/>
      <c r="U42" s="23">
        <f t="shared" si="0"/>
        <v>0</v>
      </c>
      <c r="V42" s="146"/>
      <c r="W42" s="148"/>
    </row>
    <row r="43" spans="1:23" ht="15.75">
      <c r="A43" s="23">
        <v>39</v>
      </c>
      <c r="B43" s="24">
        <f>рег!B43</f>
        <v>0</v>
      </c>
      <c r="C43" s="37"/>
      <c r="D43" s="38"/>
      <c r="E43" s="38"/>
      <c r="F43" s="38"/>
      <c r="G43" s="40"/>
      <c r="H43" s="40"/>
      <c r="I43" s="37"/>
      <c r="J43" s="38"/>
      <c r="K43" s="38"/>
      <c r="L43" s="38"/>
      <c r="M43" s="38"/>
      <c r="N43" s="39"/>
      <c r="O43" s="41"/>
      <c r="P43" s="42"/>
      <c r="Q43" s="42"/>
      <c r="R43" s="42"/>
      <c r="S43" s="43"/>
      <c r="T43" s="44"/>
      <c r="U43" s="23">
        <f t="shared" si="0"/>
        <v>0</v>
      </c>
      <c r="V43" s="146"/>
      <c r="W43" s="148"/>
    </row>
    <row r="44" spans="1:23" ht="15.75">
      <c r="A44" s="23">
        <v>40</v>
      </c>
      <c r="B44" s="24">
        <f>рег!B44</f>
        <v>0</v>
      </c>
      <c r="C44" s="37"/>
      <c r="D44" s="38"/>
      <c r="E44" s="38"/>
      <c r="F44" s="38"/>
      <c r="G44" s="40"/>
      <c r="H44" s="40"/>
      <c r="I44" s="37"/>
      <c r="J44" s="38"/>
      <c r="K44" s="38"/>
      <c r="L44" s="38"/>
      <c r="M44" s="38"/>
      <c r="N44" s="39"/>
      <c r="O44" s="41"/>
      <c r="P44" s="42"/>
      <c r="Q44" s="42"/>
      <c r="R44" s="42"/>
      <c r="S44" s="43"/>
      <c r="T44" s="44"/>
      <c r="U44" s="23">
        <f t="shared" si="0"/>
        <v>0</v>
      </c>
      <c r="V44" s="146"/>
      <c r="W44" s="148"/>
    </row>
    <row r="45" spans="1:23" ht="15.75">
      <c r="A45" s="23">
        <v>41</v>
      </c>
      <c r="B45" s="24">
        <f>рег!B45</f>
        <v>0</v>
      </c>
      <c r="C45" s="37"/>
      <c r="D45" s="38"/>
      <c r="E45" s="38"/>
      <c r="F45" s="38"/>
      <c r="G45" s="40"/>
      <c r="H45" s="40"/>
      <c r="I45" s="37"/>
      <c r="J45" s="38"/>
      <c r="K45" s="38"/>
      <c r="L45" s="38"/>
      <c r="M45" s="38"/>
      <c r="N45" s="39"/>
      <c r="O45" s="41"/>
      <c r="P45" s="42"/>
      <c r="Q45" s="42"/>
      <c r="R45" s="42"/>
      <c r="S45" s="43"/>
      <c r="T45" s="44"/>
      <c r="U45" s="23">
        <f t="shared" si="0"/>
        <v>0</v>
      </c>
      <c r="V45" s="146"/>
      <c r="W45" s="148"/>
    </row>
    <row r="46" spans="1:23" ht="15.75">
      <c r="A46" s="23">
        <v>42</v>
      </c>
      <c r="B46" s="24">
        <f>рег!B46</f>
        <v>0</v>
      </c>
      <c r="C46" s="37"/>
      <c r="D46" s="38"/>
      <c r="E46" s="38"/>
      <c r="F46" s="38"/>
      <c r="G46" s="40"/>
      <c r="H46" s="40"/>
      <c r="I46" s="37"/>
      <c r="J46" s="38"/>
      <c r="K46" s="38"/>
      <c r="L46" s="38"/>
      <c r="M46" s="38"/>
      <c r="N46" s="39"/>
      <c r="O46" s="41"/>
      <c r="P46" s="42"/>
      <c r="Q46" s="42"/>
      <c r="R46" s="42"/>
      <c r="S46" s="43"/>
      <c r="T46" s="44"/>
      <c r="U46" s="23">
        <f t="shared" si="0"/>
        <v>0</v>
      </c>
      <c r="V46" s="146"/>
      <c r="W46" s="148"/>
    </row>
    <row r="47" spans="1:23" ht="15.75">
      <c r="A47" s="23">
        <v>43</v>
      </c>
      <c r="B47" s="24">
        <f>рег!B47</f>
        <v>0</v>
      </c>
      <c r="C47" s="37"/>
      <c r="D47" s="38"/>
      <c r="E47" s="38"/>
      <c r="F47" s="38"/>
      <c r="G47" s="40"/>
      <c r="H47" s="40"/>
      <c r="I47" s="37"/>
      <c r="J47" s="38"/>
      <c r="K47" s="38"/>
      <c r="L47" s="38"/>
      <c r="M47" s="38"/>
      <c r="N47" s="39"/>
      <c r="O47" s="41"/>
      <c r="P47" s="42"/>
      <c r="Q47" s="42"/>
      <c r="R47" s="42"/>
      <c r="S47" s="43"/>
      <c r="T47" s="44"/>
      <c r="U47" s="23">
        <f t="shared" si="0"/>
        <v>0</v>
      </c>
      <c r="V47" s="146"/>
      <c r="W47" s="148"/>
    </row>
    <row r="48" spans="1:23" ht="15.75">
      <c r="A48" s="23">
        <v>44</v>
      </c>
      <c r="B48" s="24">
        <f>рег!B48</f>
        <v>0</v>
      </c>
      <c r="C48" s="37"/>
      <c r="D48" s="38"/>
      <c r="E48" s="38"/>
      <c r="F48" s="38"/>
      <c r="G48" s="40"/>
      <c r="H48" s="40"/>
      <c r="I48" s="37"/>
      <c r="J48" s="38"/>
      <c r="K48" s="38"/>
      <c r="L48" s="38"/>
      <c r="M48" s="38"/>
      <c r="N48" s="39"/>
      <c r="O48" s="41"/>
      <c r="P48" s="42"/>
      <c r="Q48" s="42"/>
      <c r="R48" s="42"/>
      <c r="S48" s="43"/>
      <c r="T48" s="44"/>
      <c r="U48" s="23">
        <f t="shared" si="0"/>
        <v>0</v>
      </c>
      <c r="V48" s="146"/>
      <c r="W48" s="148"/>
    </row>
    <row r="49" spans="1:23" ht="15.75">
      <c r="A49" s="23">
        <v>45</v>
      </c>
      <c r="B49" s="24">
        <f>рег!B49</f>
        <v>0</v>
      </c>
      <c r="C49" s="37"/>
      <c r="D49" s="38"/>
      <c r="E49" s="38"/>
      <c r="F49" s="38"/>
      <c r="G49" s="40"/>
      <c r="H49" s="40"/>
      <c r="I49" s="37"/>
      <c r="J49" s="38"/>
      <c r="K49" s="38"/>
      <c r="L49" s="38"/>
      <c r="M49" s="38"/>
      <c r="N49" s="39"/>
      <c r="O49" s="41"/>
      <c r="P49" s="42"/>
      <c r="Q49" s="42"/>
      <c r="R49" s="42"/>
      <c r="S49" s="43"/>
      <c r="T49" s="44"/>
      <c r="U49" s="23">
        <f t="shared" si="0"/>
        <v>0</v>
      </c>
      <c r="V49" s="146"/>
      <c r="W49" s="148"/>
    </row>
    <row r="50" spans="1:23" ht="15.75">
      <c r="A50" s="23">
        <v>46</v>
      </c>
      <c r="B50" s="24">
        <f>рег!B50</f>
        <v>0</v>
      </c>
      <c r="C50" s="37"/>
      <c r="D50" s="38"/>
      <c r="E50" s="38"/>
      <c r="F50" s="38"/>
      <c r="G50" s="40"/>
      <c r="H50" s="40"/>
      <c r="I50" s="37"/>
      <c r="J50" s="38"/>
      <c r="K50" s="38"/>
      <c r="L50" s="38"/>
      <c r="M50" s="38"/>
      <c r="N50" s="39"/>
      <c r="O50" s="41"/>
      <c r="P50" s="42"/>
      <c r="Q50" s="42"/>
      <c r="R50" s="42"/>
      <c r="S50" s="43"/>
      <c r="T50" s="44"/>
      <c r="U50" s="23">
        <f t="shared" si="0"/>
        <v>0</v>
      </c>
      <c r="V50" s="146"/>
      <c r="W50" s="148"/>
    </row>
    <row r="51" spans="1:23" ht="15.75">
      <c r="A51" s="23">
        <v>47</v>
      </c>
      <c r="B51" s="24">
        <f>рег!B51</f>
        <v>0</v>
      </c>
      <c r="C51" s="37"/>
      <c r="D51" s="38"/>
      <c r="E51" s="38"/>
      <c r="F51" s="38"/>
      <c r="G51" s="40"/>
      <c r="H51" s="40"/>
      <c r="I51" s="37"/>
      <c r="J51" s="38"/>
      <c r="K51" s="38"/>
      <c r="L51" s="38"/>
      <c r="M51" s="38"/>
      <c r="N51" s="39"/>
      <c r="O51" s="41"/>
      <c r="P51" s="42"/>
      <c r="Q51" s="42"/>
      <c r="R51" s="42"/>
      <c r="S51" s="43"/>
      <c r="T51" s="44"/>
      <c r="U51" s="23">
        <f t="shared" si="0"/>
        <v>0</v>
      </c>
      <c r="V51" s="146"/>
      <c r="W51" s="148"/>
    </row>
    <row r="52" spans="1:23" ht="15.75">
      <c r="A52" s="23">
        <v>48</v>
      </c>
      <c r="B52" s="24">
        <f>рег!B52</f>
        <v>0</v>
      </c>
      <c r="C52" s="37"/>
      <c r="D52" s="38"/>
      <c r="E52" s="38"/>
      <c r="F52" s="38"/>
      <c r="G52" s="40"/>
      <c r="H52" s="40"/>
      <c r="I52" s="37"/>
      <c r="J52" s="38"/>
      <c r="K52" s="38"/>
      <c r="L52" s="38"/>
      <c r="M52" s="38"/>
      <c r="N52" s="39"/>
      <c r="O52" s="41"/>
      <c r="P52" s="42"/>
      <c r="Q52" s="42"/>
      <c r="R52" s="42"/>
      <c r="S52" s="43"/>
      <c r="T52" s="44"/>
      <c r="U52" s="23">
        <f t="shared" si="0"/>
        <v>0</v>
      </c>
      <c r="V52" s="146"/>
      <c r="W52" s="148"/>
    </row>
    <row r="53" spans="1:23" ht="15.75">
      <c r="A53" s="23">
        <v>49</v>
      </c>
      <c r="B53" s="24">
        <f>рег!B53</f>
        <v>0</v>
      </c>
      <c r="C53" s="37"/>
      <c r="D53" s="38"/>
      <c r="E53" s="38"/>
      <c r="F53" s="38"/>
      <c r="G53" s="40"/>
      <c r="H53" s="40"/>
      <c r="I53" s="37"/>
      <c r="J53" s="38"/>
      <c r="K53" s="38"/>
      <c r="L53" s="38"/>
      <c r="M53" s="38"/>
      <c r="N53" s="39"/>
      <c r="O53" s="41"/>
      <c r="P53" s="42"/>
      <c r="Q53" s="42"/>
      <c r="R53" s="42"/>
      <c r="S53" s="43"/>
      <c r="T53" s="44"/>
      <c r="U53" s="23">
        <f t="shared" si="0"/>
        <v>0</v>
      </c>
      <c r="V53" s="146"/>
      <c r="W53" s="148"/>
    </row>
    <row r="54" spans="1:23" s="15" customFormat="1" ht="16.5" thickBot="1">
      <c r="A54" s="23">
        <v>50</v>
      </c>
      <c r="B54" s="24">
        <f>рег!B54</f>
        <v>0</v>
      </c>
      <c r="C54" s="45"/>
      <c r="D54" s="46"/>
      <c r="E54" s="46"/>
      <c r="F54" s="46"/>
      <c r="G54" s="47"/>
      <c r="H54" s="47"/>
      <c r="I54" s="45"/>
      <c r="J54" s="46"/>
      <c r="K54" s="46"/>
      <c r="L54" s="46"/>
      <c r="M54" s="46"/>
      <c r="N54" s="48"/>
      <c r="O54" s="49"/>
      <c r="P54" s="50"/>
      <c r="Q54" s="50"/>
      <c r="R54" s="50"/>
      <c r="S54" s="51"/>
      <c r="T54" s="52"/>
      <c r="U54" s="23">
        <f t="shared" si="0"/>
        <v>0</v>
      </c>
      <c r="V54" s="147"/>
      <c r="W54" s="150"/>
    </row>
  </sheetData>
  <mergeCells count="3">
    <mergeCell ref="C4:H4"/>
    <mergeCell ref="I4:N4"/>
    <mergeCell ref="O4:T4"/>
  </mergeCells>
  <phoneticPr fontId="1" type="noConversion"/>
  <pageMargins left="0.23622047244094491" right="0.15748031496062992" top="0.15748031496062992" bottom="0.23622047244094491" header="0.11811023622047245" footer="0.23622047244094491"/>
  <pageSetup paperSize="9" scale="9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рег</vt:lpstr>
      <vt:lpstr>итог</vt:lpstr>
      <vt:lpstr>Дистанционная</vt:lpstr>
      <vt:lpstr>Скоростная</vt:lpstr>
      <vt:lpstr>тарелочки</vt:lpstr>
      <vt:lpstr>Смерть кащея</vt:lpstr>
      <vt:lpstr>воин в бойнице</vt:lpstr>
      <vt:lpstr>рыцарь с оруженосцами</vt:lpstr>
      <vt:lpstr>рег!Область_печати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Asus1_VISKK</cp:lastModifiedBy>
  <cp:lastPrinted>2015-06-28T10:45:35Z</cp:lastPrinted>
  <dcterms:created xsi:type="dcterms:W3CDTF">2012-12-15T08:40:31Z</dcterms:created>
  <dcterms:modified xsi:type="dcterms:W3CDTF">2015-06-28T19:32:07Z</dcterms:modified>
</cp:coreProperties>
</file>